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6" firstSheet="0" activeTab="1"/>
  </bookViews>
  <sheets>
    <sheet name="video" sheetId="1" state="visible" r:id="rId2"/>
    <sheet name="audio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<sst xmlns="http://schemas.openxmlformats.org/spreadsheetml/2006/main" count="499" uniqueCount="127">
  <si>
    <t>Typ</t>
  </si>
  <si>
    <t>Manufacturer</t>
  </si>
  <si>
    <t>segments</t>
  </si>
  <si>
    <t>Vcc(min)</t>
  </si>
  <si>
    <t>Vcc(max)</t>
  </si>
  <si>
    <t>Icc</t>
  </si>
  <si>
    <t>SLR</t>
  </si>
  <si>
    <t>F(t)</t>
  </si>
  <si>
    <t>Av(min)</t>
  </si>
  <si>
    <t>En</t>
  </si>
  <si>
    <t>In</t>
  </si>
  <si>
    <t>SOT23-5</t>
  </si>
  <si>
    <t>SOIC-8</t>
  </si>
  <si>
    <t>MSOP-8</t>
  </si>
  <si>
    <t>eva board</t>
  </si>
  <si>
    <t>(V)</t>
  </si>
  <si>
    <t>(mA)</t>
  </si>
  <si>
    <t>(V/us)</t>
  </si>
  <si>
    <t>(MHz)</t>
  </si>
  <si>
    <t>(V/V)</t>
  </si>
  <si>
    <t>(nV/sqrt(Hz))</t>
  </si>
  <si>
    <t>(pA/sqrt(Hz))</t>
  </si>
  <si>
    <t>AD8009</t>
  </si>
  <si>
    <t>AD</t>
  </si>
  <si>
    <t>available</t>
  </si>
  <si>
    <t>n/a</t>
  </si>
  <si>
    <t>LMH6624</t>
  </si>
  <si>
    <t>NSC</t>
  </si>
  <si>
    <t>CLC730227</t>
  </si>
  <si>
    <t>Test Setup</t>
  </si>
  <si>
    <t>date</t>
  </si>
  <si>
    <t>2017-08-29</t>
  </si>
  <si>
    <t>2017-08-13</t>
  </si>
  <si>
    <t>2017-09-07</t>
  </si>
  <si>
    <t>2017-08-05-5</t>
  </si>
  <si>
    <t>soundcard</t>
  </si>
  <si>
    <t>EMU-tracker</t>
  </si>
  <si>
    <t>line output loading capacitance</t>
  </si>
  <si>
    <t>nF</t>
  </si>
  <si>
    <t>ext. left pre-amp gain setting</t>
  </si>
  <si>
    <t>V/V</t>
  </si>
  <si>
    <t>0,5 or 0,03</t>
  </si>
  <si>
    <t>attenuator setting</t>
  </si>
  <si>
    <t>dB</t>
  </si>
  <si>
    <t>-6 or -30</t>
  </si>
  <si>
    <t>power supply voltage</t>
  </si>
  <si>
    <t>V=</t>
  </si>
  <si>
    <t>voltage at pin1</t>
  </si>
  <si>
    <t>voltage at pin8</t>
  </si>
  <si>
    <t>standby current consumption</t>
  </si>
  <si>
    <t>mA=</t>
  </si>
  <si>
    <t>test signal frequency</t>
  </si>
  <si>
    <t>kHz</t>
  </si>
  <si>
    <t>pcb</t>
  </si>
  <si>
    <t>Flipper</t>
  </si>
  <si>
    <t>channel</t>
  </si>
  <si>
    <t>right</t>
  </si>
  <si>
    <t>left</t>
  </si>
  <si>
    <t>pcb configuration</t>
  </si>
  <si>
    <t>2xBTL</t>
  </si>
  <si>
    <t>class-D-chip</t>
  </si>
  <si>
    <t>TPA3118</t>
  </si>
  <si>
    <t>TPA3128</t>
  </si>
  <si>
    <t>modulation scheme</t>
  </si>
  <si>
    <t>hybrid</t>
  </si>
  <si>
    <t>BD</t>
  </si>
  <si>
    <t>pwm clock frequency</t>
  </si>
  <si>
    <t>amp feedback configuration</t>
  </si>
  <si>
    <t>pre-filter</t>
  </si>
  <si>
    <t>post-filter</t>
  </si>
  <si>
    <t>output filter inductors</t>
  </si>
  <si>
    <t>Vishay
1518-AA</t>
  </si>
  <si>
    <t>Coiltronics
GA3416</t>
  </si>
  <si>
    <t>Codaca
CSD0910B-
6R8M</t>
  </si>
  <si>
    <t>Codaca
CSD1013B-
8R2M</t>
  </si>
  <si>
    <t>Ferrocore
SHI-215145
MZ-6R8</t>
  </si>
  <si>
    <t>Ferrocore
SHI-215145
MZ-8R6</t>
  </si>
  <si>
    <t>Coiltcraft
GA3416</t>
  </si>
  <si>
    <t>Ferrocore
SHI-215145
MZ-7R0</t>
  </si>
  <si>
    <t>output filter capacitors</t>
  </si>
  <si>
    <t>0u68</t>
  </si>
  <si>
    <t>output LC-filter damping network</t>
  </si>
  <si>
    <t>NTC5+1u0</t>
  </si>
  <si>
    <t>speaker output load</t>
  </si>
  <si>
    <t>Ohms</t>
  </si>
  <si>
    <t>analogue front end</t>
  </si>
  <si>
    <t>OPA1654</t>
  </si>
  <si>
    <t>feedback resistor around TPA3118</t>
  </si>
  <si>
    <t>gain setting of TPAxx</t>
  </si>
  <si>
    <t>amp input configuration</t>
  </si>
  <si>
    <t>symm</t>
  </si>
  <si>
    <t>asymm</t>
  </si>
  <si>
    <t>THD Measurements</t>
  </si>
  <si>
    <t>software</t>
  </si>
  <si>
    <t>ARTA/SPA</t>
  </si>
  <si>
    <t>input signal voltage</t>
  </si>
  <si>
    <t>dBV</t>
  </si>
  <si>
    <t>output 1.harmonic (H1)</t>
  </si>
  <si>
    <t>output 2.harmonic (H2)</t>
  </si>
  <si>
    <t>output 3.harmonic (H3)</t>
  </si>
  <si>
    <t>THD</t>
  </si>
  <si>
    <t>%</t>
  </si>
  <si>
    <t>THD+N</t>
  </si>
  <si>
    <t>Calculations</t>
  </si>
  <si>
    <t>H1/H2</t>
  </si>
  <si>
    <t>H1/H3</t>
  </si>
  <si>
    <t>voltage gain @ signal frequency</t>
  </si>
  <si>
    <t>output voltage</t>
  </si>
  <si>
    <t>Vrms</t>
  </si>
  <si>
    <t>output power</t>
  </si>
  <si>
    <t>Wrms</t>
  </si>
  <si>
    <t>Frequency Response</t>
  </si>
  <si>
    <t>STEPS</t>
  </si>
  <si>
    <t>output voltage active bridge @ 10R load, 20Hz</t>
  </si>
  <si>
    <t>output voltage active bridge @ 10R load, 1kHz</t>
  </si>
  <si>
    <t>output voltage active bridge @ 10R load, 20kHz</t>
  </si>
  <si>
    <t>output voltage passive bridge @ 10R load, 20Hz</t>
  </si>
  <si>
    <t>output voltage passive bridge @ 10R load, 1kHz</t>
  </si>
  <si>
    <t>output voltage passive bridge @ 10R load, 20kHz</t>
  </si>
  <si>
    <t>output impedance @ 20Hz</t>
  </si>
  <si>
    <t>output impedance @ 1kHz</t>
  </si>
  <si>
    <t>output impedance @ 20kHz</t>
  </si>
  <si>
    <t>Noise</t>
  </si>
  <si>
    <t>ARTA/
tools/
levels...</t>
  </si>
  <si>
    <t>noise A-weighted, inputs shorted</t>
  </si>
  <si>
    <t>uVrms</t>
  </si>
  <si>
    <t>noise voltage referred to input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</si>
</sst>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YYYY\-MM\-DD"/>
    <numFmt numFmtId="166" formatCode="@"/>
    <numFmt numFmtId="167" formatCode="0.0000"/>
    <numFmt numFmtId="168" formatCode="DD/MM/YY"/>
    <numFmt numFmtId="169" formatCode="0.0"/>
    <numFmt numFmtId="170" formatCode="0.0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3"/>
      <name val="Arial"/>
      <family val="2"/>
      <charset val="1"/>
    </font>
    <font>
      <i val="true"/>
      <sz val="10.5"/>
      <name val="Arial"/>
      <family val="2"/>
      <charset val="1"/>
    </font>
    <font>
      <i val="true"/>
      <sz val="13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66"/>
        <bgColor rgb="FF99CC00"/>
      </patternFill>
    </fill>
    <fill>
      <patternFill patternType="solid">
        <fgColor rgb="FFFF9999"/>
        <bgColor rgb="FFFF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3" activeCellId="0" sqref="E3"/>
    </sheetView>
  </sheetViews>
  <sheetFormatPr defaultRowHeight="12.8"/>
  <cols>
    <col collapsed="false" hidden="false" max="1" min="1" style="0" width="11.5663265306122"/>
    <col collapsed="false" hidden="false" max="2" min="2" style="0" width="13.4285714285714"/>
    <col collapsed="false" hidden="false" max="3" min="3" style="0" width="10.0357142857143"/>
    <col collapsed="false" hidden="false" max="4" min="4" style="0" width="9.33163265306122"/>
    <col collapsed="false" hidden="false" max="5" min="5" style="0" width="9.89795918367347"/>
    <col collapsed="false" hidden="false" max="6" min="6" style="0" width="5.51530612244898"/>
    <col collapsed="false" hidden="false" max="8" min="7" style="0" width="6.50510204081633"/>
    <col collapsed="false" hidden="false" max="9" min="9" style="0" width="8.35204081632653"/>
    <col collapsed="false" hidden="false" max="11" min="10" style="0" width="12.0051020408163"/>
    <col collapsed="false" hidden="false" max="12" min="12" style="0" width="8.90816326530612"/>
    <col collapsed="false" hidden="false" max="13" min="13" style="0" width="7.64285714285714"/>
    <col collapsed="false" hidden="false" max="14" min="14" style="0" width="8.48469387755102"/>
    <col collapsed="false" hidden="false" max="256" min="15" style="0" width="11.5663265306122"/>
    <col collapsed="false" hidden="false" max="1025" min="257" style="0" width="11.5204081632653"/>
  </cols>
  <sheetData>
    <row r="1" customFormat="false" ht="12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false" ht="12.85" hidden="false" customHeight="false" outlineLevel="0" collapsed="false">
      <c r="A2" s="2"/>
      <c r="B2" s="2"/>
      <c r="C2" s="2"/>
      <c r="D2" s="2" t="s">
        <v>15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false" ht="12.8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false" ht="12.85" hidden="false" customHeight="false" outlineLevel="0" collapsed="false">
      <c r="A4" s="2" t="s">
        <v>22</v>
      </c>
      <c r="B4" s="2" t="s">
        <v>23</v>
      </c>
      <c r="C4" s="2" t="n">
        <v>1</v>
      </c>
      <c r="D4" s="2" t="n">
        <v>5</v>
      </c>
      <c r="E4" s="2" t="n">
        <v>10</v>
      </c>
      <c r="F4" s="2" t="n">
        <v>14</v>
      </c>
      <c r="G4" s="2" t="n">
        <v>5500</v>
      </c>
      <c r="H4" s="2" t="n">
        <v>1000</v>
      </c>
      <c r="I4" s="2" t="n">
        <v>1</v>
      </c>
      <c r="J4" s="2" t="n">
        <v>1.9</v>
      </c>
      <c r="K4" s="2" t="n">
        <v>46</v>
      </c>
      <c r="L4" s="2" t="s">
        <v>24</v>
      </c>
      <c r="M4" s="2" t="s">
        <v>24</v>
      </c>
      <c r="N4" s="2" t="s">
        <v>25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false" ht="12.85" hidden="false" customHeight="false" outlineLevel="0" collapsed="false">
      <c r="A5" s="2" t="s">
        <v>26</v>
      </c>
      <c r="B5" s="2" t="s">
        <v>27</v>
      </c>
      <c r="C5" s="2" t="n">
        <v>1</v>
      </c>
      <c r="D5" s="2" t="n">
        <v>5</v>
      </c>
      <c r="E5" s="2" t="n">
        <v>12</v>
      </c>
      <c r="F5" s="2" t="n">
        <v>11.4</v>
      </c>
      <c r="G5" s="2" t="n">
        <v>400</v>
      </c>
      <c r="H5" s="2" t="n">
        <v>1500</v>
      </c>
      <c r="I5" s="2" t="n">
        <v>10</v>
      </c>
      <c r="J5" s="2" t="n">
        <v>0.92</v>
      </c>
      <c r="K5" s="2" t="n">
        <v>2.3</v>
      </c>
      <c r="L5" s="2" t="s">
        <v>24</v>
      </c>
      <c r="M5" s="2" t="s">
        <v>24</v>
      </c>
      <c r="N5" s="2" t="s">
        <v>24</v>
      </c>
      <c r="O5" s="2" t="s">
        <v>28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</sheetData>
  <printOptions headings="false" gridLines="false" gridLinesSet="true" horizontalCentered="false" verticalCentered="false"/>
  <pageMargins left="0.7875" right="0.7875" top="2.00694444444444" bottom="2.00694444444444" header="1.05277777777778" footer="1.0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62"/>
  <sheetViews>
    <sheetView windowProtection="false"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I18" activeCellId="0" sqref="I18"/>
    </sheetView>
  </sheetViews>
  <sheetFormatPr defaultRowHeight="12.8"/>
  <cols>
    <col collapsed="false" hidden="false" max="1" min="1" style="3" width="44.9183673469388"/>
    <col collapsed="false" hidden="false" max="2" min="2" style="3" width="6.71428571428571"/>
    <col collapsed="false" hidden="false" max="5" min="3" style="4" width="11.5204081632653"/>
    <col collapsed="false" hidden="false" max="6" min="6" style="3" width="11.5204081632653"/>
    <col collapsed="false" hidden="false" max="10" min="7" style="4" width="11.5204081632653"/>
    <col collapsed="false" hidden="false" max="11" min="11" style="3" width="6.71428571428571"/>
    <col collapsed="false" hidden="false" max="13" min="12" style="4" width="11.5204081632653"/>
    <col collapsed="false" hidden="false" max="14" min="14" style="4" width="9.30612244897959"/>
    <col collapsed="false" hidden="false" max="15" min="15" style="4" width="11.7091836734694"/>
    <col collapsed="false" hidden="false" max="18" min="16" style="4" width="11.5204081632653"/>
    <col collapsed="false" hidden="false" max="19" min="19" style="3" width="6.71428571428571"/>
    <col collapsed="false" hidden="false" max="25" min="20" style="4" width="11.9897959183673"/>
    <col collapsed="false" hidden="false" max="28" min="27" style="4" width="7.68367346938776"/>
    <col collapsed="false" hidden="false" max="29" min="29" style="4" width="9.48469387755102"/>
    <col collapsed="false" hidden="false" max="30" min="30" style="4" width="10"/>
    <col collapsed="false" hidden="false" max="33" min="31" style="4" width="8.23469387755102"/>
    <col collapsed="false" hidden="false" max="34" min="34" style="4" width="6.98469387755102"/>
    <col collapsed="false" hidden="false" max="35" min="35" style="4" width="7.54081632653061"/>
    <col collapsed="false" hidden="false" max="36" min="36" style="4" width="12.9591836734694"/>
    <col collapsed="false" hidden="false" max="37" min="37" style="4" width="5.46428571428571"/>
    <col collapsed="false" hidden="false" max="38" min="38" style="4" width="11.3469387755102"/>
    <col collapsed="false" hidden="false" max="39" min="39" style="5" width="11.3469387755102"/>
    <col collapsed="false" hidden="false" max="40" min="40" style="5" width="9.36734693877551"/>
    <col collapsed="false" hidden="false" max="41" min="41" style="5" width="9.64795918367347"/>
    <col collapsed="false" hidden="false" max="42" min="42" style="5" width="8.51530612244898"/>
    <col collapsed="false" hidden="false" max="43" min="43" style="5" width="9.64795918367347"/>
    <col collapsed="false" hidden="false" max="44" min="44" style="5" width="9.08163265306122"/>
    <col collapsed="false" hidden="false" max="45" min="45" style="5" width="7.52551020408163"/>
    <col collapsed="false" hidden="false" max="46" min="46" style="5" width="5.39795918367347"/>
    <col collapsed="false" hidden="false" max="47" min="47" style="3" width="5.39795918367347"/>
    <col collapsed="false" hidden="false" max="48" min="48" style="5" width="11.6275510204082"/>
    <col collapsed="false" hidden="false" max="49" min="49" style="4" width="10.0714285714286"/>
    <col collapsed="false" hidden="false" max="50" min="50" style="4" width="10.3571428571429"/>
    <col collapsed="false" hidden="false" max="51" min="51" style="3" width="10.2142857142857"/>
    <col collapsed="false" hidden="false" max="52" min="52" style="3" width="10.7448979591837"/>
    <col collapsed="false" hidden="false" max="53" min="53" style="3" width="8.37755102040816"/>
    <col collapsed="false" hidden="false" max="54" min="54" style="3" width="7.94897959183674"/>
    <col collapsed="false" hidden="false" max="276" min="55" style="3" width="10.9438775510204"/>
    <col collapsed="false" hidden="false" max="1025" min="277" style="3" width="11.5663265306122"/>
  </cols>
  <sheetData>
    <row r="1" s="3" customFormat="true" ht="16.15" hidden="false" customHeight="false" outlineLevel="0" collapsed="false">
      <c r="A1" s="6" t="s">
        <v>29</v>
      </c>
      <c r="E1" s="4"/>
      <c r="F1" s="4"/>
      <c r="G1" s="4"/>
      <c r="H1" s="4"/>
      <c r="I1" s="4"/>
      <c r="O1" s="4"/>
      <c r="P1" s="4"/>
      <c r="Q1" s="4"/>
      <c r="Z1" s="0"/>
    </row>
    <row r="2" customFormat="false" ht="12.8" hidden="false" customHeight="false" outlineLevel="0" collapsed="false">
      <c r="A2" s="7" t="s">
        <v>30</v>
      </c>
      <c r="B2" s="7"/>
      <c r="C2" s="8" t="n">
        <v>42985</v>
      </c>
      <c r="D2" s="8" t="n">
        <v>42985</v>
      </c>
      <c r="E2" s="8" t="n">
        <v>42985</v>
      </c>
      <c r="F2" s="8" t="n">
        <v>42985</v>
      </c>
      <c r="G2" s="8" t="n">
        <v>42985</v>
      </c>
      <c r="H2" s="8" t="n">
        <v>42985</v>
      </c>
      <c r="I2" s="9" t="s">
        <v>31</v>
      </c>
      <c r="J2" s="9" t="s">
        <v>32</v>
      </c>
      <c r="K2" s="7"/>
      <c r="L2" s="8" t="n">
        <v>42985</v>
      </c>
      <c r="M2" s="8" t="n">
        <v>42985</v>
      </c>
      <c r="N2" s="8" t="n">
        <v>42985</v>
      </c>
      <c r="O2" s="8" t="n">
        <v>42985</v>
      </c>
      <c r="P2" s="8" t="n">
        <v>42985</v>
      </c>
      <c r="Q2" s="8" t="n">
        <v>42985</v>
      </c>
      <c r="R2" s="9" t="s">
        <v>32</v>
      </c>
      <c r="S2" s="7"/>
      <c r="T2" s="9" t="s">
        <v>33</v>
      </c>
      <c r="U2" s="9" t="s">
        <v>33</v>
      </c>
      <c r="V2" s="9" t="s">
        <v>33</v>
      </c>
      <c r="W2" s="9" t="s">
        <v>33</v>
      </c>
      <c r="X2" s="9" t="s">
        <v>33</v>
      </c>
      <c r="Y2" s="9" t="s">
        <v>34</v>
      </c>
      <c r="AA2" s="10"/>
      <c r="AB2" s="10"/>
      <c r="AC2" s="10"/>
      <c r="AD2" s="11"/>
      <c r="AE2" s="0"/>
      <c r="AF2" s="0"/>
      <c r="AG2" s="0"/>
      <c r="AH2" s="0"/>
      <c r="AI2" s="0"/>
      <c r="AJ2" s="0"/>
      <c r="AK2" s="12"/>
      <c r="AL2" s="0"/>
      <c r="AM2" s="13"/>
      <c r="AN2" s="13"/>
      <c r="AO2" s="0"/>
      <c r="AP2" s="0"/>
      <c r="AQ2" s="0"/>
      <c r="AR2" s="0"/>
      <c r="AS2" s="0"/>
      <c r="AT2" s="13"/>
      <c r="AU2" s="14"/>
      <c r="AV2" s="13"/>
      <c r="AW2" s="15"/>
      <c r="AX2" s="15"/>
      <c r="AY2" s="14"/>
      <c r="AZ2" s="14"/>
      <c r="BA2" s="14"/>
      <c r="BB2" s="14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16" t="s">
        <v>35</v>
      </c>
      <c r="B3" s="16"/>
      <c r="C3" s="10" t="s">
        <v>36</v>
      </c>
      <c r="D3" s="10" t="s">
        <v>36</v>
      </c>
      <c r="E3" s="10" t="s">
        <v>36</v>
      </c>
      <c r="F3" s="10" t="s">
        <v>36</v>
      </c>
      <c r="G3" s="10" t="s">
        <v>36</v>
      </c>
      <c r="H3" s="10" t="s">
        <v>36</v>
      </c>
      <c r="I3" s="10" t="s">
        <v>36</v>
      </c>
      <c r="J3" s="10" t="s">
        <v>36</v>
      </c>
      <c r="K3" s="16"/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6"/>
      <c r="T3" s="10" t="s">
        <v>36</v>
      </c>
      <c r="U3" s="10" t="s">
        <v>36</v>
      </c>
      <c r="V3" s="10" t="s">
        <v>36</v>
      </c>
      <c r="W3" s="10" t="s">
        <v>36</v>
      </c>
      <c r="X3" s="10" t="s">
        <v>36</v>
      </c>
      <c r="Y3" s="10" t="s">
        <v>36</v>
      </c>
      <c r="AA3" s="0"/>
      <c r="AB3" s="0"/>
      <c r="AC3" s="15"/>
      <c r="AD3" s="15"/>
      <c r="AE3" s="15"/>
      <c r="AF3" s="17"/>
      <c r="AG3" s="15"/>
      <c r="AH3" s="18"/>
      <c r="AI3" s="18"/>
      <c r="AJ3" s="18"/>
      <c r="AK3" s="15"/>
      <c r="AL3" s="15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16" t="s">
        <v>37</v>
      </c>
      <c r="B4" s="16" t="s">
        <v>38</v>
      </c>
      <c r="C4" s="10" t="n">
        <v>3.3</v>
      </c>
      <c r="D4" s="10" t="n">
        <v>3.3</v>
      </c>
      <c r="E4" s="10" t="n">
        <v>3.3</v>
      </c>
      <c r="F4" s="10" t="n">
        <v>3.3</v>
      </c>
      <c r="G4" s="10" t="n">
        <v>3.3</v>
      </c>
      <c r="H4" s="10" t="n">
        <v>3.3</v>
      </c>
      <c r="I4" s="10" t="n">
        <v>3.3</v>
      </c>
      <c r="J4" s="10" t="n">
        <v>3.3</v>
      </c>
      <c r="K4" s="16" t="s">
        <v>38</v>
      </c>
      <c r="L4" s="10" t="n">
        <v>3.3</v>
      </c>
      <c r="M4" s="10" t="n">
        <v>3.3</v>
      </c>
      <c r="N4" s="10" t="n">
        <v>3.3</v>
      </c>
      <c r="O4" s="10" t="n">
        <v>3.3</v>
      </c>
      <c r="P4" s="10" t="n">
        <v>3.3</v>
      </c>
      <c r="Q4" s="10" t="n">
        <v>3.3</v>
      </c>
      <c r="R4" s="10" t="n">
        <v>3.3</v>
      </c>
      <c r="S4" s="16" t="s">
        <v>38</v>
      </c>
      <c r="T4" s="10" t="n">
        <v>3.3</v>
      </c>
      <c r="U4" s="10" t="n">
        <v>3.3</v>
      </c>
      <c r="V4" s="10" t="n">
        <v>3.3</v>
      </c>
      <c r="W4" s="10" t="n">
        <v>3.3</v>
      </c>
      <c r="X4" s="10" t="n">
        <v>3.3</v>
      </c>
      <c r="Y4" s="10" t="n">
        <v>3.3</v>
      </c>
      <c r="AA4" s="0"/>
      <c r="AB4" s="0"/>
      <c r="AC4" s="15"/>
      <c r="AD4" s="15"/>
      <c r="AE4" s="15"/>
      <c r="AF4" s="17"/>
      <c r="AG4" s="15"/>
      <c r="AH4" s="18"/>
      <c r="AI4" s="18"/>
      <c r="AJ4" s="18"/>
      <c r="AK4" s="15"/>
      <c r="AL4" s="15"/>
      <c r="AM4" s="13"/>
      <c r="AN4" s="13"/>
      <c r="AO4" s="0"/>
      <c r="AP4" s="0"/>
      <c r="AQ4" s="0"/>
      <c r="AR4" s="0"/>
      <c r="AS4" s="0"/>
      <c r="AT4" s="13"/>
      <c r="AU4" s="14"/>
      <c r="AV4" s="13"/>
      <c r="AW4" s="15"/>
      <c r="AX4" s="15"/>
      <c r="AY4" s="14"/>
      <c r="AZ4" s="14"/>
      <c r="BA4" s="14"/>
      <c r="BB4" s="14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8" hidden="false" customHeight="false" outlineLevel="0" collapsed="false">
      <c r="A5" s="16" t="s">
        <v>39</v>
      </c>
      <c r="B5" s="16" t="s">
        <v>40</v>
      </c>
      <c r="C5" s="10" t="n">
        <v>0.03</v>
      </c>
      <c r="D5" s="10" t="n">
        <v>0.03</v>
      </c>
      <c r="E5" s="10" t="n">
        <v>0.03</v>
      </c>
      <c r="F5" s="10" t="n">
        <v>0.03</v>
      </c>
      <c r="G5" s="10" t="n">
        <v>0.03</v>
      </c>
      <c r="H5" s="10" t="n">
        <v>0.03</v>
      </c>
      <c r="I5" s="10" t="n">
        <v>0.03</v>
      </c>
      <c r="J5" s="10" t="n">
        <v>0.03</v>
      </c>
      <c r="K5" s="16" t="s">
        <v>40</v>
      </c>
      <c r="L5" s="10" t="n">
        <v>0.03</v>
      </c>
      <c r="M5" s="10" t="n">
        <v>0.03</v>
      </c>
      <c r="N5" s="10" t="n">
        <v>0.03</v>
      </c>
      <c r="O5" s="10" t="n">
        <v>0.03</v>
      </c>
      <c r="P5" s="10" t="n">
        <v>0.03</v>
      </c>
      <c r="Q5" s="10" t="n">
        <v>0.03</v>
      </c>
      <c r="R5" s="10" t="n">
        <v>0.03</v>
      </c>
      <c r="S5" s="16" t="s">
        <v>40</v>
      </c>
      <c r="T5" s="10" t="s">
        <v>41</v>
      </c>
      <c r="U5" s="10" t="s">
        <v>41</v>
      </c>
      <c r="V5" s="10" t="s">
        <v>41</v>
      </c>
      <c r="W5" s="10" t="s">
        <v>41</v>
      </c>
      <c r="X5" s="10" t="s">
        <v>41</v>
      </c>
      <c r="Y5" s="10" t="s">
        <v>41</v>
      </c>
      <c r="AA5" s="0"/>
      <c r="AB5" s="0"/>
      <c r="AC5" s="15"/>
      <c r="AD5" s="15"/>
      <c r="AE5" s="15"/>
      <c r="AF5" s="17"/>
      <c r="AG5" s="15"/>
      <c r="AH5" s="18"/>
      <c r="AI5" s="18"/>
      <c r="AJ5" s="18"/>
      <c r="AK5" s="15"/>
      <c r="AL5" s="15"/>
      <c r="AM5" s="13"/>
      <c r="AN5" s="13"/>
      <c r="AO5" s="0"/>
      <c r="AP5" s="0"/>
      <c r="AQ5" s="0"/>
      <c r="AR5" s="0"/>
      <c r="AS5" s="0"/>
      <c r="AT5" s="13"/>
      <c r="AU5" s="14"/>
      <c r="AV5" s="13"/>
      <c r="AW5" s="15"/>
      <c r="AX5" s="15"/>
      <c r="AY5" s="14"/>
      <c r="AZ5" s="14"/>
      <c r="BA5" s="14"/>
      <c r="BB5" s="14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.8" hidden="false" customHeight="false" outlineLevel="0" collapsed="false">
      <c r="A6" s="16" t="s">
        <v>42</v>
      </c>
      <c r="B6" s="16" t="s">
        <v>43</v>
      </c>
      <c r="C6" s="10" t="n">
        <v>-30</v>
      </c>
      <c r="D6" s="10" t="n">
        <v>-30</v>
      </c>
      <c r="E6" s="10" t="n">
        <v>-30</v>
      </c>
      <c r="F6" s="10" t="n">
        <v>-30</v>
      </c>
      <c r="G6" s="10" t="n">
        <v>-30</v>
      </c>
      <c r="H6" s="10" t="n">
        <v>-30</v>
      </c>
      <c r="I6" s="10" t="n">
        <v>-30</v>
      </c>
      <c r="J6" s="10" t="n">
        <v>-30</v>
      </c>
      <c r="K6" s="16" t="s">
        <v>43</v>
      </c>
      <c r="L6" s="10" t="n">
        <v>-30</v>
      </c>
      <c r="M6" s="10" t="n">
        <v>-30</v>
      </c>
      <c r="N6" s="10" t="n">
        <v>-30</v>
      </c>
      <c r="O6" s="10" t="n">
        <v>-30</v>
      </c>
      <c r="P6" s="10" t="n">
        <v>-30</v>
      </c>
      <c r="Q6" s="10" t="n">
        <v>-30</v>
      </c>
      <c r="R6" s="10" t="n">
        <v>-30</v>
      </c>
      <c r="S6" s="16" t="s">
        <v>43</v>
      </c>
      <c r="T6" s="10" t="s">
        <v>44</v>
      </c>
      <c r="U6" s="10" t="s">
        <v>44</v>
      </c>
      <c r="V6" s="10" t="s">
        <v>44</v>
      </c>
      <c r="W6" s="10" t="s">
        <v>44</v>
      </c>
      <c r="X6" s="10" t="s">
        <v>44</v>
      </c>
      <c r="Y6" s="10" t="s">
        <v>44</v>
      </c>
      <c r="AA6" s="0"/>
      <c r="AB6" s="0"/>
      <c r="AC6" s="15"/>
      <c r="AD6" s="15"/>
      <c r="AE6" s="15"/>
      <c r="AF6" s="17"/>
      <c r="AG6" s="15"/>
      <c r="AH6" s="18"/>
      <c r="AI6" s="18"/>
      <c r="AJ6" s="18"/>
      <c r="AK6" s="15"/>
      <c r="AL6" s="15"/>
      <c r="AM6" s="13"/>
      <c r="AN6" s="13"/>
      <c r="AO6" s="0"/>
      <c r="AP6" s="0"/>
      <c r="AQ6" s="0"/>
      <c r="AR6" s="0"/>
      <c r="AS6" s="0"/>
      <c r="AT6" s="13"/>
      <c r="AU6" s="14"/>
      <c r="AV6" s="13"/>
      <c r="AW6" s="15"/>
      <c r="AX6" s="15"/>
      <c r="AY6" s="14"/>
      <c r="AZ6" s="14"/>
      <c r="BA6" s="14"/>
      <c r="BB6" s="14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8" hidden="false" customHeight="false" outlineLevel="0" collapsed="false">
      <c r="A7" s="16" t="s">
        <v>45</v>
      </c>
      <c r="B7" s="16" t="s">
        <v>46</v>
      </c>
      <c r="C7" s="10" t="n">
        <v>24</v>
      </c>
      <c r="D7" s="10" t="n">
        <v>24</v>
      </c>
      <c r="E7" s="10" t="n">
        <v>24</v>
      </c>
      <c r="F7" s="10" t="n">
        <v>24</v>
      </c>
      <c r="G7" s="10" t="n">
        <v>24</v>
      </c>
      <c r="H7" s="10" t="n">
        <v>24</v>
      </c>
      <c r="I7" s="10" t="n">
        <v>24</v>
      </c>
      <c r="J7" s="10" t="n">
        <v>24</v>
      </c>
      <c r="K7" s="16" t="s">
        <v>46</v>
      </c>
      <c r="L7" s="10" t="n">
        <v>24</v>
      </c>
      <c r="M7" s="10" t="n">
        <v>24</v>
      </c>
      <c r="N7" s="10" t="n">
        <v>24</v>
      </c>
      <c r="O7" s="10" t="n">
        <v>24</v>
      </c>
      <c r="P7" s="10" t="n">
        <v>24</v>
      </c>
      <c r="Q7" s="10" t="n">
        <v>24</v>
      </c>
      <c r="R7" s="10" t="n">
        <v>24</v>
      </c>
      <c r="S7" s="16" t="s">
        <v>46</v>
      </c>
      <c r="T7" s="10" t="n">
        <v>24</v>
      </c>
      <c r="U7" s="10" t="n">
        <v>24</v>
      </c>
      <c r="V7" s="10" t="n">
        <v>24</v>
      </c>
      <c r="W7" s="10" t="n">
        <v>24</v>
      </c>
      <c r="X7" s="10" t="n">
        <v>24</v>
      </c>
      <c r="Y7" s="10" t="n">
        <v>24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.8" hidden="false" customHeight="false" outlineLevel="0" collapsed="false">
      <c r="A8" s="16" t="s">
        <v>47</v>
      </c>
      <c r="B8" s="16" t="s">
        <v>46</v>
      </c>
      <c r="C8" s="19" t="n">
        <v>0</v>
      </c>
      <c r="D8" s="19" t="n">
        <v>0</v>
      </c>
      <c r="E8" s="19" t="n">
        <v>0</v>
      </c>
      <c r="F8" s="19" t="n">
        <v>5.78</v>
      </c>
      <c r="G8" s="19" t="n">
        <v>0</v>
      </c>
      <c r="H8" s="19" t="n">
        <v>0</v>
      </c>
      <c r="I8" s="19" t="n">
        <v>0</v>
      </c>
      <c r="J8" s="19" t="n">
        <v>0</v>
      </c>
      <c r="K8" s="16" t="s">
        <v>46</v>
      </c>
      <c r="L8" s="19" t="n">
        <v>0</v>
      </c>
      <c r="M8" s="19" t="n">
        <v>0</v>
      </c>
      <c r="N8" s="19" t="n">
        <v>0</v>
      </c>
      <c r="O8" s="19" t="n">
        <v>5.78</v>
      </c>
      <c r="P8" s="19" t="n">
        <v>0</v>
      </c>
      <c r="Q8" s="19" t="n">
        <v>0</v>
      </c>
      <c r="R8" s="19" t="n">
        <v>0</v>
      </c>
      <c r="S8" s="16" t="s">
        <v>46</v>
      </c>
      <c r="T8" s="19" t="n">
        <v>0</v>
      </c>
      <c r="U8" s="19" t="n">
        <v>0</v>
      </c>
      <c r="V8" s="19" t="n">
        <v>0</v>
      </c>
      <c r="W8" s="19" t="n">
        <v>0</v>
      </c>
      <c r="X8" s="19" t="n">
        <v>0</v>
      </c>
      <c r="Y8" s="19" t="n">
        <v>0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2.8" hidden="false" customHeight="false" outlineLevel="0" collapsed="false">
      <c r="A9" s="16" t="s">
        <v>48</v>
      </c>
      <c r="B9" s="16" t="s">
        <v>46</v>
      </c>
      <c r="C9" s="10" t="n">
        <v>0</v>
      </c>
      <c r="D9" s="10" t="n">
        <v>0</v>
      </c>
      <c r="E9" s="10" t="n">
        <v>0</v>
      </c>
      <c r="F9" s="10" t="n">
        <v>0</v>
      </c>
      <c r="G9" s="10" t="n">
        <v>1.019</v>
      </c>
      <c r="H9" s="10" t="n">
        <v>1.019</v>
      </c>
      <c r="I9" s="10" t="n">
        <v>1.019</v>
      </c>
      <c r="J9" s="10" t="n">
        <v>1.019</v>
      </c>
      <c r="K9" s="16" t="s">
        <v>46</v>
      </c>
      <c r="L9" s="10" t="n">
        <v>0</v>
      </c>
      <c r="M9" s="10" t="n">
        <v>0</v>
      </c>
      <c r="N9" s="10" t="n">
        <v>0</v>
      </c>
      <c r="O9" s="10" t="n">
        <v>0</v>
      </c>
      <c r="P9" s="10" t="n">
        <v>1.019</v>
      </c>
      <c r="Q9" s="10" t="n">
        <v>1.019</v>
      </c>
      <c r="R9" s="10" t="n">
        <v>1.019</v>
      </c>
      <c r="S9" s="16" t="s">
        <v>46</v>
      </c>
      <c r="T9" s="10" t="n">
        <v>2.631</v>
      </c>
      <c r="U9" s="10" t="n">
        <v>2.631</v>
      </c>
      <c r="V9" s="10" t="n">
        <v>2.631</v>
      </c>
      <c r="W9" s="10" t="n">
        <v>2.631</v>
      </c>
      <c r="X9" s="10" t="n">
        <v>2.631</v>
      </c>
      <c r="Y9" s="10" t="n">
        <v>2.631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8" hidden="false" customHeight="false" outlineLevel="0" collapsed="false">
      <c r="A10" s="16" t="s">
        <v>49</v>
      </c>
      <c r="B10" s="16" t="s">
        <v>50</v>
      </c>
      <c r="C10" s="19" t="n">
        <v>64</v>
      </c>
      <c r="D10" s="19" t="n">
        <v>64</v>
      </c>
      <c r="E10" s="19" t="n">
        <v>34</v>
      </c>
      <c r="F10" s="19" t="n">
        <v>70</v>
      </c>
      <c r="G10" s="19" t="n">
        <v>36</v>
      </c>
      <c r="H10" s="19" t="n">
        <v>31</v>
      </c>
      <c r="I10" s="19"/>
      <c r="J10" s="19"/>
      <c r="K10" s="16" t="s">
        <v>50</v>
      </c>
      <c r="L10" s="19" t="n">
        <v>64</v>
      </c>
      <c r="M10" s="19" t="n">
        <v>64</v>
      </c>
      <c r="N10" s="19" t="n">
        <v>34</v>
      </c>
      <c r="O10" s="19" t="n">
        <v>70</v>
      </c>
      <c r="P10" s="19" t="n">
        <v>36</v>
      </c>
      <c r="Q10" s="19" t="n">
        <v>31</v>
      </c>
      <c r="R10" s="19"/>
      <c r="S10" s="16" t="s">
        <v>50</v>
      </c>
      <c r="T10" s="19" t="n">
        <v>93</v>
      </c>
      <c r="U10" s="19" t="n">
        <v>118</v>
      </c>
      <c r="V10" s="19" t="n">
        <v>106</v>
      </c>
      <c r="W10" s="19" t="n">
        <v>108</v>
      </c>
      <c r="X10" s="19" t="n">
        <v>102</v>
      </c>
      <c r="Y10" s="19" t="n">
        <v>102</v>
      </c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8" hidden="false" customHeight="false" outlineLevel="0" collapsed="false">
      <c r="A11" s="20" t="s">
        <v>51</v>
      </c>
      <c r="B11" s="20" t="s">
        <v>52</v>
      </c>
      <c r="C11" s="12" t="n">
        <v>1</v>
      </c>
      <c r="D11" s="12" t="n">
        <v>1</v>
      </c>
      <c r="E11" s="12" t="n">
        <v>1</v>
      </c>
      <c r="F11" s="12" t="n">
        <v>1</v>
      </c>
      <c r="G11" s="12" t="n">
        <v>1</v>
      </c>
      <c r="H11" s="12" t="n">
        <v>1</v>
      </c>
      <c r="I11" s="12" t="n">
        <v>1</v>
      </c>
      <c r="J11" s="12" t="n">
        <v>1</v>
      </c>
      <c r="K11" s="20" t="s">
        <v>52</v>
      </c>
      <c r="L11" s="12" t="n">
        <v>1</v>
      </c>
      <c r="M11" s="12" t="n">
        <v>1</v>
      </c>
      <c r="N11" s="12" t="n">
        <v>1</v>
      </c>
      <c r="O11" s="12" t="n">
        <v>1</v>
      </c>
      <c r="P11" s="12" t="n">
        <v>1</v>
      </c>
      <c r="Q11" s="12" t="n">
        <v>1</v>
      </c>
      <c r="R11" s="10" t="n">
        <v>1</v>
      </c>
      <c r="S11" s="20" t="s">
        <v>52</v>
      </c>
      <c r="T11" s="10" t="n">
        <v>1</v>
      </c>
      <c r="U11" s="10" t="n">
        <v>1</v>
      </c>
      <c r="V11" s="10" t="n">
        <v>1</v>
      </c>
      <c r="W11" s="10" t="n">
        <v>1</v>
      </c>
      <c r="X11" s="10" t="n">
        <v>1</v>
      </c>
      <c r="Y11" s="10" t="n">
        <v>1</v>
      </c>
      <c r="AA11" s="21"/>
      <c r="AB11" s="21"/>
      <c r="AC11" s="15"/>
      <c r="AD11" s="15"/>
      <c r="AE11" s="15"/>
      <c r="AF11" s="15"/>
      <c r="AG11" s="15"/>
      <c r="AH11" s="18"/>
      <c r="AI11" s="18"/>
      <c r="AJ11" s="18"/>
      <c r="AK11" s="15"/>
      <c r="AL11" s="15"/>
      <c r="AM11" s="13"/>
      <c r="AN11" s="13"/>
      <c r="AO11" s="0"/>
      <c r="AP11" s="0"/>
      <c r="AQ11" s="0"/>
      <c r="AR11" s="0"/>
      <c r="AS11" s="0"/>
      <c r="AT11" s="13"/>
      <c r="AU11" s="14"/>
      <c r="AV11" s="13"/>
      <c r="AW11" s="15"/>
      <c r="AX11" s="15"/>
      <c r="AY11" s="14"/>
      <c r="AZ11" s="14"/>
      <c r="BA11" s="14"/>
      <c r="BB11" s="14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8" hidden="false" customHeight="false" outlineLevel="0" collapsed="false">
      <c r="A12" s="0"/>
      <c r="B12" s="0"/>
      <c r="C12" s="3"/>
      <c r="D12" s="3"/>
      <c r="F12" s="4"/>
      <c r="I12" s="0"/>
      <c r="J12" s="0"/>
      <c r="K12" s="0"/>
      <c r="L12" s="3"/>
      <c r="M12" s="3"/>
      <c r="N12" s="3"/>
      <c r="R12" s="0"/>
      <c r="S12" s="0"/>
      <c r="T12" s="0"/>
      <c r="U12" s="0"/>
      <c r="V12" s="0"/>
      <c r="W12" s="0"/>
      <c r="X12" s="0"/>
      <c r="Y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8" hidden="false" customHeight="false" outlineLevel="0" collapsed="false">
      <c r="A13" s="7" t="s">
        <v>53</v>
      </c>
      <c r="B13" s="7"/>
      <c r="C13" s="8" t="s">
        <v>54</v>
      </c>
      <c r="D13" s="8" t="s">
        <v>54</v>
      </c>
      <c r="E13" s="8" t="s">
        <v>54</v>
      </c>
      <c r="F13" s="8" t="s">
        <v>54</v>
      </c>
      <c r="G13" s="8" t="n">
        <v>42909</v>
      </c>
      <c r="H13" s="8" t="n">
        <v>42909</v>
      </c>
      <c r="I13" s="22" t="n">
        <v>42909</v>
      </c>
      <c r="J13" s="22" t="n">
        <v>42909</v>
      </c>
      <c r="K13" s="7"/>
      <c r="L13" s="8" t="s">
        <v>54</v>
      </c>
      <c r="M13" s="8" t="s">
        <v>54</v>
      </c>
      <c r="N13" s="8" t="s">
        <v>54</v>
      </c>
      <c r="O13" s="8" t="s">
        <v>54</v>
      </c>
      <c r="P13" s="8" t="n">
        <v>42909</v>
      </c>
      <c r="Q13" s="8" t="n">
        <v>42909</v>
      </c>
      <c r="R13" s="22" t="n">
        <v>42909</v>
      </c>
      <c r="S13" s="7"/>
      <c r="T13" s="22" t="n">
        <v>42909</v>
      </c>
      <c r="U13" s="22" t="n">
        <v>42909</v>
      </c>
      <c r="V13" s="22" t="n">
        <v>42909</v>
      </c>
      <c r="W13" s="22" t="n">
        <v>42909</v>
      </c>
      <c r="X13" s="22" t="n">
        <v>42909</v>
      </c>
      <c r="Y13" s="22" t="n">
        <v>42909</v>
      </c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8" hidden="false" customHeight="false" outlineLevel="0" collapsed="false">
      <c r="A14" s="7" t="s">
        <v>55</v>
      </c>
      <c r="B14" s="7"/>
      <c r="C14" s="8" t="s">
        <v>56</v>
      </c>
      <c r="D14" s="8" t="s">
        <v>57</v>
      </c>
      <c r="E14" s="8" t="s">
        <v>57</v>
      </c>
      <c r="F14" s="8" t="s">
        <v>57</v>
      </c>
      <c r="G14" s="8" t="s">
        <v>56</v>
      </c>
      <c r="H14" s="8" t="s">
        <v>56</v>
      </c>
      <c r="I14" s="8" t="s">
        <v>56</v>
      </c>
      <c r="J14" s="8" t="s">
        <v>56</v>
      </c>
      <c r="K14" s="7"/>
      <c r="L14" s="8" t="s">
        <v>56</v>
      </c>
      <c r="M14" s="8" t="s">
        <v>57</v>
      </c>
      <c r="N14" s="8" t="s">
        <v>57</v>
      </c>
      <c r="O14" s="8" t="s">
        <v>57</v>
      </c>
      <c r="P14" s="8" t="s">
        <v>56</v>
      </c>
      <c r="Q14" s="8" t="s">
        <v>56</v>
      </c>
      <c r="R14" s="8" t="s">
        <v>56</v>
      </c>
      <c r="S14" s="7"/>
      <c r="T14" s="8" t="s">
        <v>56</v>
      </c>
      <c r="U14" s="8" t="s">
        <v>56</v>
      </c>
      <c r="V14" s="8" t="s">
        <v>56</v>
      </c>
      <c r="W14" s="8" t="s">
        <v>56</v>
      </c>
      <c r="X14" s="8" t="s">
        <v>56</v>
      </c>
      <c r="Y14" s="8" t="s">
        <v>56</v>
      </c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2.8" hidden="false" customHeight="false" outlineLevel="0" collapsed="false">
      <c r="A15" s="16" t="s">
        <v>58</v>
      </c>
      <c r="B15" s="16"/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10" t="s">
        <v>59</v>
      </c>
      <c r="I15" s="10" t="s">
        <v>59</v>
      </c>
      <c r="J15" s="10" t="s">
        <v>59</v>
      </c>
      <c r="K15" s="16"/>
      <c r="L15" s="10" t="s">
        <v>59</v>
      </c>
      <c r="M15" s="10" t="s">
        <v>59</v>
      </c>
      <c r="N15" s="10" t="s">
        <v>59</v>
      </c>
      <c r="O15" s="10" t="s">
        <v>59</v>
      </c>
      <c r="P15" s="10" t="s">
        <v>59</v>
      </c>
      <c r="Q15" s="10" t="s">
        <v>59</v>
      </c>
      <c r="R15" s="10" t="s">
        <v>59</v>
      </c>
      <c r="S15" s="16"/>
      <c r="T15" s="10" t="s">
        <v>59</v>
      </c>
      <c r="U15" s="10" t="s">
        <v>59</v>
      </c>
      <c r="V15" s="10" t="s">
        <v>59</v>
      </c>
      <c r="W15" s="10" t="s">
        <v>59</v>
      </c>
      <c r="X15" s="10" t="s">
        <v>59</v>
      </c>
      <c r="Y15" s="10" t="s">
        <v>59</v>
      </c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.8" hidden="false" customHeight="false" outlineLevel="0" collapsed="false">
      <c r="A16" s="16" t="s">
        <v>60</v>
      </c>
      <c r="B16" s="16"/>
      <c r="C16" s="19" t="s">
        <v>61</v>
      </c>
      <c r="D16" s="19" t="s">
        <v>61</v>
      </c>
      <c r="E16" s="19" t="s">
        <v>62</v>
      </c>
      <c r="F16" s="19" t="s">
        <v>62</v>
      </c>
      <c r="G16" s="19" t="s">
        <v>62</v>
      </c>
      <c r="H16" s="19" t="s">
        <v>62</v>
      </c>
      <c r="I16" s="19" t="s">
        <v>62</v>
      </c>
      <c r="J16" s="19" t="s">
        <v>61</v>
      </c>
      <c r="K16" s="16"/>
      <c r="L16" s="19" t="s">
        <v>61</v>
      </c>
      <c r="M16" s="19" t="s">
        <v>61</v>
      </c>
      <c r="N16" s="19" t="s">
        <v>62</v>
      </c>
      <c r="O16" s="19" t="s">
        <v>62</v>
      </c>
      <c r="P16" s="19" t="s">
        <v>62</v>
      </c>
      <c r="Q16" s="19" t="s">
        <v>62</v>
      </c>
      <c r="R16" s="19" t="s">
        <v>61</v>
      </c>
      <c r="S16" s="16"/>
      <c r="T16" s="19" t="s">
        <v>61</v>
      </c>
      <c r="U16" s="19" t="s">
        <v>61</v>
      </c>
      <c r="V16" s="19" t="s">
        <v>61</v>
      </c>
      <c r="W16" s="19" t="s">
        <v>61</v>
      </c>
      <c r="X16" s="19" t="s">
        <v>61</v>
      </c>
      <c r="Y16" s="19" t="s">
        <v>61</v>
      </c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8" hidden="false" customHeight="false" outlineLevel="0" collapsed="false">
      <c r="A17" s="16" t="s">
        <v>63</v>
      </c>
      <c r="B17" s="16"/>
      <c r="C17" s="19"/>
      <c r="D17" s="19"/>
      <c r="E17" s="19" t="s">
        <v>64</v>
      </c>
      <c r="F17" s="19" t="s">
        <v>65</v>
      </c>
      <c r="G17" s="19" t="s">
        <v>64</v>
      </c>
      <c r="H17" s="19" t="s">
        <v>64</v>
      </c>
      <c r="I17" s="19" t="s">
        <v>64</v>
      </c>
      <c r="J17" s="19" t="s">
        <v>65</v>
      </c>
      <c r="K17" s="16"/>
      <c r="L17" s="19" t="s">
        <v>65</v>
      </c>
      <c r="M17" s="19" t="s">
        <v>65</v>
      </c>
      <c r="N17" s="19" t="s">
        <v>64</v>
      </c>
      <c r="O17" s="19" t="s">
        <v>65</v>
      </c>
      <c r="P17" s="19" t="s">
        <v>64</v>
      </c>
      <c r="Q17" s="19" t="s">
        <v>64</v>
      </c>
      <c r="R17" s="19" t="s">
        <v>65</v>
      </c>
      <c r="S17" s="16"/>
      <c r="T17" s="19" t="s">
        <v>65</v>
      </c>
      <c r="U17" s="19" t="s">
        <v>65</v>
      </c>
      <c r="V17" s="19" t="s">
        <v>65</v>
      </c>
      <c r="W17" s="19" t="s">
        <v>65</v>
      </c>
      <c r="X17" s="19" t="s">
        <v>65</v>
      </c>
      <c r="Y17" s="19" t="s">
        <v>65</v>
      </c>
      <c r="AA17" s="21"/>
      <c r="AB17" s="21"/>
      <c r="AC17" s="15"/>
      <c r="AD17" s="15"/>
      <c r="AE17" s="15"/>
      <c r="AF17" s="15"/>
      <c r="AG17" s="15"/>
      <c r="AH17" s="18"/>
      <c r="AI17" s="18"/>
      <c r="AJ17" s="18"/>
      <c r="AK17" s="15"/>
      <c r="AL17" s="15"/>
      <c r="AM17" s="13"/>
      <c r="AN17" s="13"/>
      <c r="AO17" s="0"/>
      <c r="AP17" s="0"/>
      <c r="AQ17" s="0"/>
      <c r="AR17" s="0"/>
      <c r="AS17" s="0"/>
      <c r="AT17" s="13"/>
      <c r="AU17" s="14"/>
      <c r="AV17" s="13"/>
      <c r="AW17" s="15"/>
      <c r="AX17" s="15"/>
      <c r="AY17" s="14"/>
      <c r="AZ17" s="14"/>
      <c r="BA17" s="14"/>
      <c r="BB17" s="14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2.8" hidden="false" customHeight="false" outlineLevel="0" collapsed="false">
      <c r="A18" s="16" t="s">
        <v>66</v>
      </c>
      <c r="B18" s="16" t="s">
        <v>52</v>
      </c>
      <c r="C18" s="19" t="n">
        <v>400</v>
      </c>
      <c r="D18" s="19" t="n">
        <v>400</v>
      </c>
      <c r="E18" s="19" t="n">
        <v>600</v>
      </c>
      <c r="F18" s="19" t="n">
        <v>600</v>
      </c>
      <c r="G18" s="19" t="n">
        <v>400</v>
      </c>
      <c r="H18" s="19" t="n">
        <v>400</v>
      </c>
      <c r="I18" s="19" t="n">
        <v>400</v>
      </c>
      <c r="J18" s="19" t="n">
        <v>400</v>
      </c>
      <c r="K18" s="16" t="s">
        <v>52</v>
      </c>
      <c r="L18" s="19" t="n">
        <v>400</v>
      </c>
      <c r="M18" s="19" t="n">
        <v>400</v>
      </c>
      <c r="N18" s="19" t="n">
        <v>600</v>
      </c>
      <c r="O18" s="19" t="n">
        <v>600</v>
      </c>
      <c r="P18" s="19" t="n">
        <v>400</v>
      </c>
      <c r="Q18" s="19" t="n">
        <v>400</v>
      </c>
      <c r="R18" s="19" t="n">
        <v>400</v>
      </c>
      <c r="S18" s="16" t="s">
        <v>52</v>
      </c>
      <c r="T18" s="19" t="n">
        <v>400</v>
      </c>
      <c r="U18" s="19" t="n">
        <v>400</v>
      </c>
      <c r="V18" s="19" t="n">
        <v>400</v>
      </c>
      <c r="W18" s="19" t="n">
        <v>400</v>
      </c>
      <c r="X18" s="19" t="n">
        <v>400</v>
      </c>
      <c r="Y18" s="19" t="n">
        <v>400</v>
      </c>
      <c r="AA18" s="21"/>
      <c r="AB18" s="21"/>
      <c r="AC18" s="15"/>
      <c r="AD18" s="15"/>
      <c r="AE18" s="15"/>
      <c r="AF18" s="15"/>
      <c r="AG18" s="15"/>
      <c r="AH18" s="18"/>
      <c r="AI18" s="18"/>
      <c r="AJ18" s="18"/>
      <c r="AK18" s="15"/>
      <c r="AL18" s="15"/>
      <c r="AM18" s="13"/>
      <c r="AN18" s="13"/>
      <c r="AO18" s="0"/>
      <c r="AP18" s="0"/>
      <c r="AQ18" s="0"/>
      <c r="AR18" s="0"/>
      <c r="AS18" s="0"/>
      <c r="AT18" s="13"/>
      <c r="AU18" s="14"/>
      <c r="AV18" s="13"/>
      <c r="AW18" s="15"/>
      <c r="AX18" s="15"/>
      <c r="AY18" s="14"/>
      <c r="AZ18" s="14"/>
      <c r="BA18" s="14"/>
      <c r="BB18" s="14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2.8" hidden="false" customHeight="false" outlineLevel="0" collapsed="false">
      <c r="A19" s="16" t="s">
        <v>67</v>
      </c>
      <c r="B19" s="16"/>
      <c r="C19" s="10" t="s">
        <v>68</v>
      </c>
      <c r="D19" s="10" t="s">
        <v>68</v>
      </c>
      <c r="E19" s="10" t="s">
        <v>68</v>
      </c>
      <c r="F19" s="10" t="s">
        <v>68</v>
      </c>
      <c r="G19" s="10" t="s">
        <v>68</v>
      </c>
      <c r="H19" s="10" t="s">
        <v>68</v>
      </c>
      <c r="I19" s="10" t="s">
        <v>68</v>
      </c>
      <c r="J19" s="10" t="s">
        <v>68</v>
      </c>
      <c r="K19" s="16"/>
      <c r="L19" s="10" t="s">
        <v>68</v>
      </c>
      <c r="M19" s="10" t="s">
        <v>68</v>
      </c>
      <c r="N19" s="10" t="s">
        <v>68</v>
      </c>
      <c r="O19" s="10" t="s">
        <v>68</v>
      </c>
      <c r="P19" s="10" t="s">
        <v>68</v>
      </c>
      <c r="Q19" s="10" t="s">
        <v>68</v>
      </c>
      <c r="R19" s="10" t="s">
        <v>68</v>
      </c>
      <c r="S19" s="16"/>
      <c r="T19" s="23" t="s">
        <v>69</v>
      </c>
      <c r="U19" s="23" t="s">
        <v>69</v>
      </c>
      <c r="V19" s="23" t="s">
        <v>69</v>
      </c>
      <c r="W19" s="23" t="s">
        <v>69</v>
      </c>
      <c r="X19" s="23" t="s">
        <v>69</v>
      </c>
      <c r="Y19" s="23" t="s">
        <v>69</v>
      </c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5.05" hidden="false" customHeight="false" outlineLevel="0" collapsed="false">
      <c r="A20" s="16" t="s">
        <v>70</v>
      </c>
      <c r="B20" s="16"/>
      <c r="C20" s="24" t="s">
        <v>71</v>
      </c>
      <c r="D20" s="25" t="s">
        <v>72</v>
      </c>
      <c r="E20" s="24" t="s">
        <v>71</v>
      </c>
      <c r="F20" s="25" t="s">
        <v>73</v>
      </c>
      <c r="G20" s="25" t="s">
        <v>73</v>
      </c>
      <c r="H20" s="25" t="s">
        <v>74</v>
      </c>
      <c r="I20" s="25" t="s">
        <v>75</v>
      </c>
      <c r="J20" s="25" t="s">
        <v>76</v>
      </c>
      <c r="K20" s="16"/>
      <c r="L20" s="24" t="s">
        <v>71</v>
      </c>
      <c r="M20" s="25" t="s">
        <v>77</v>
      </c>
      <c r="N20" s="24" t="s">
        <v>71</v>
      </c>
      <c r="O20" s="25" t="s">
        <v>73</v>
      </c>
      <c r="P20" s="25" t="s">
        <v>73</v>
      </c>
      <c r="Q20" s="25" t="s">
        <v>74</v>
      </c>
      <c r="R20" s="25" t="s">
        <v>76</v>
      </c>
      <c r="S20" s="16"/>
      <c r="T20" s="25" t="s">
        <v>77</v>
      </c>
      <c r="U20" s="25" t="s">
        <v>73</v>
      </c>
      <c r="V20" s="25" t="s">
        <v>74</v>
      </c>
      <c r="W20" s="24" t="s">
        <v>71</v>
      </c>
      <c r="X20" s="25" t="s">
        <v>78</v>
      </c>
      <c r="Y20" s="25" t="s">
        <v>78</v>
      </c>
      <c r="AA20" s="0"/>
      <c r="AB20" s="0"/>
      <c r="AC20" s="0"/>
      <c r="AD20" s="0"/>
      <c r="AE20" s="0"/>
      <c r="AF20" s="0"/>
      <c r="AG20" s="0"/>
      <c r="AH20" s="26"/>
      <c r="AI20" s="26"/>
      <c r="AJ20" s="26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2.8" hidden="false" customHeight="false" outlineLevel="0" collapsed="false">
      <c r="A21" s="16" t="s">
        <v>79</v>
      </c>
      <c r="B21" s="16"/>
      <c r="C21" s="10" t="s">
        <v>80</v>
      </c>
      <c r="D21" s="10" t="s">
        <v>80</v>
      </c>
      <c r="E21" s="10" t="s">
        <v>80</v>
      </c>
      <c r="F21" s="10" t="s">
        <v>80</v>
      </c>
      <c r="G21" s="10" t="s">
        <v>80</v>
      </c>
      <c r="H21" s="10" t="s">
        <v>80</v>
      </c>
      <c r="I21" s="10" t="s">
        <v>80</v>
      </c>
      <c r="J21" s="10" t="s">
        <v>80</v>
      </c>
      <c r="K21" s="16"/>
      <c r="L21" s="10" t="s">
        <v>80</v>
      </c>
      <c r="M21" s="10" t="s">
        <v>80</v>
      </c>
      <c r="N21" s="10" t="s">
        <v>80</v>
      </c>
      <c r="O21" s="10" t="s">
        <v>80</v>
      </c>
      <c r="P21" s="10" t="s">
        <v>80</v>
      </c>
      <c r="Q21" s="10" t="s">
        <v>80</v>
      </c>
      <c r="R21" s="10" t="s">
        <v>80</v>
      </c>
      <c r="S21" s="16"/>
      <c r="T21" s="10" t="s">
        <v>80</v>
      </c>
      <c r="U21" s="10" t="s">
        <v>80</v>
      </c>
      <c r="V21" s="10" t="s">
        <v>80</v>
      </c>
      <c r="W21" s="10" t="s">
        <v>80</v>
      </c>
      <c r="X21" s="10" t="s">
        <v>80</v>
      </c>
      <c r="Y21" s="10" t="s">
        <v>80</v>
      </c>
      <c r="AA21" s="0"/>
      <c r="AB21" s="0"/>
      <c r="AC21" s="0"/>
      <c r="AD21" s="0"/>
      <c r="AE21" s="0"/>
      <c r="AF21" s="0"/>
      <c r="AG21" s="0"/>
      <c r="AH21" s="26"/>
      <c r="AI21" s="26"/>
      <c r="AJ21" s="26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8" hidden="false" customHeight="false" outlineLevel="0" collapsed="false">
      <c r="A22" s="16" t="s">
        <v>81</v>
      </c>
      <c r="B22" s="16"/>
      <c r="C22" s="10" t="s">
        <v>25</v>
      </c>
      <c r="D22" s="10" t="s">
        <v>25</v>
      </c>
      <c r="E22" s="10" t="s">
        <v>25</v>
      </c>
      <c r="F22" s="10" t="s">
        <v>25</v>
      </c>
      <c r="G22" s="10" t="s">
        <v>25</v>
      </c>
      <c r="H22" s="10" t="s">
        <v>25</v>
      </c>
      <c r="I22" s="10" t="s">
        <v>25</v>
      </c>
      <c r="J22" s="10" t="s">
        <v>25</v>
      </c>
      <c r="K22" s="16"/>
      <c r="L22" s="10" t="s">
        <v>25</v>
      </c>
      <c r="M22" s="10" t="s">
        <v>25</v>
      </c>
      <c r="N22" s="10" t="s">
        <v>25</v>
      </c>
      <c r="O22" s="10" t="s">
        <v>25</v>
      </c>
      <c r="P22" s="10" t="s">
        <v>25</v>
      </c>
      <c r="Q22" s="10" t="s">
        <v>25</v>
      </c>
      <c r="R22" s="10" t="s">
        <v>25</v>
      </c>
      <c r="S22" s="16"/>
      <c r="T22" s="10" t="s">
        <v>82</v>
      </c>
      <c r="U22" s="10" t="s">
        <v>82</v>
      </c>
      <c r="V22" s="10" t="s">
        <v>82</v>
      </c>
      <c r="W22" s="10" t="s">
        <v>82</v>
      </c>
      <c r="X22" s="10" t="s">
        <v>82</v>
      </c>
      <c r="Y22" s="10" t="s">
        <v>82</v>
      </c>
      <c r="AA22" s="0"/>
      <c r="AB22" s="0"/>
      <c r="AC22" s="0"/>
      <c r="AD22" s="0"/>
      <c r="AE22" s="0"/>
      <c r="AF22" s="0"/>
      <c r="AG22" s="0"/>
      <c r="AH22" s="18"/>
      <c r="AI22" s="18"/>
      <c r="AJ22" s="18"/>
      <c r="AK22" s="15"/>
      <c r="AL22" s="15"/>
      <c r="AM22" s="13"/>
      <c r="AN22" s="13"/>
      <c r="AO22" s="0"/>
      <c r="AP22" s="0"/>
      <c r="AQ22" s="0"/>
      <c r="AR22" s="0"/>
      <c r="AS22" s="0"/>
      <c r="AT22" s="13"/>
      <c r="AU22" s="14"/>
      <c r="AV22" s="13"/>
      <c r="AW22" s="15"/>
      <c r="AX22" s="15"/>
      <c r="AY22" s="14"/>
      <c r="AZ22" s="14"/>
      <c r="BA22" s="14"/>
      <c r="BB22" s="14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2.8" hidden="false" customHeight="false" outlineLevel="0" collapsed="false">
      <c r="A23" s="16" t="s">
        <v>83</v>
      </c>
      <c r="B23" s="16" t="s">
        <v>84</v>
      </c>
      <c r="C23" s="19" t="n">
        <v>5</v>
      </c>
      <c r="D23" s="19" t="n">
        <v>5</v>
      </c>
      <c r="E23" s="19" t="n">
        <v>5</v>
      </c>
      <c r="F23" s="19" t="n">
        <v>5</v>
      </c>
      <c r="G23" s="19" t="n">
        <v>5</v>
      </c>
      <c r="H23" s="19" t="n">
        <v>5</v>
      </c>
      <c r="I23" s="19" t="n">
        <v>10</v>
      </c>
      <c r="J23" s="19" t="n">
        <v>10</v>
      </c>
      <c r="K23" s="16" t="s">
        <v>84</v>
      </c>
      <c r="L23" s="19" t="n">
        <v>5</v>
      </c>
      <c r="M23" s="19" t="n">
        <v>5</v>
      </c>
      <c r="N23" s="19" t="n">
        <v>5</v>
      </c>
      <c r="O23" s="19" t="n">
        <v>5</v>
      </c>
      <c r="P23" s="19" t="n">
        <v>5</v>
      </c>
      <c r="Q23" s="19" t="n">
        <v>5</v>
      </c>
      <c r="R23" s="19" t="n">
        <v>10</v>
      </c>
      <c r="S23" s="16" t="s">
        <v>84</v>
      </c>
      <c r="T23" s="19" t="n">
        <v>5</v>
      </c>
      <c r="U23" s="19" t="n">
        <v>5</v>
      </c>
      <c r="V23" s="19" t="n">
        <v>5</v>
      </c>
      <c r="W23" s="19" t="n">
        <v>5</v>
      </c>
      <c r="X23" s="19" t="n">
        <v>5</v>
      </c>
      <c r="Y23" s="19" t="n">
        <v>10</v>
      </c>
      <c r="AA23" s="0"/>
      <c r="AB23" s="0"/>
      <c r="AC23" s="0"/>
      <c r="AD23" s="0"/>
      <c r="AE23" s="0"/>
      <c r="AF23" s="15"/>
      <c r="AG23" s="0"/>
      <c r="AH23" s="18"/>
      <c r="AI23" s="18"/>
      <c r="AJ23" s="18"/>
      <c r="AK23" s="15"/>
      <c r="AL23" s="15"/>
      <c r="AM23" s="13"/>
      <c r="AN23" s="13"/>
      <c r="AO23" s="0"/>
      <c r="AP23" s="0"/>
      <c r="AQ23" s="0"/>
      <c r="AR23" s="0"/>
      <c r="AS23" s="0"/>
      <c r="AT23" s="13"/>
      <c r="AU23" s="14"/>
      <c r="AV23" s="13"/>
      <c r="AW23" s="15"/>
      <c r="AX23" s="15"/>
      <c r="AY23" s="14"/>
      <c r="AZ23" s="14"/>
      <c r="BA23" s="14"/>
      <c r="BB23" s="14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2.8" hidden="false" customHeight="false" outlineLevel="0" collapsed="false">
      <c r="A24" s="16" t="s">
        <v>85</v>
      </c>
      <c r="B24" s="16"/>
      <c r="C24" s="10" t="s">
        <v>25</v>
      </c>
      <c r="D24" s="10" t="s">
        <v>25</v>
      </c>
      <c r="E24" s="10" t="s">
        <v>25</v>
      </c>
      <c r="F24" s="10" t="s">
        <v>25</v>
      </c>
      <c r="G24" s="10" t="s">
        <v>25</v>
      </c>
      <c r="H24" s="10" t="s">
        <v>25</v>
      </c>
      <c r="I24" s="10" t="s">
        <v>25</v>
      </c>
      <c r="J24" s="10" t="s">
        <v>25</v>
      </c>
      <c r="K24" s="16"/>
      <c r="L24" s="10" t="s">
        <v>25</v>
      </c>
      <c r="M24" s="10" t="s">
        <v>25</v>
      </c>
      <c r="N24" s="10" t="s">
        <v>25</v>
      </c>
      <c r="O24" s="10" t="s">
        <v>25</v>
      </c>
      <c r="P24" s="10" t="s">
        <v>25</v>
      </c>
      <c r="Q24" s="10" t="s">
        <v>25</v>
      </c>
      <c r="R24" s="10" t="s">
        <v>25</v>
      </c>
      <c r="S24" s="16"/>
      <c r="T24" s="10" t="s">
        <v>86</v>
      </c>
      <c r="U24" s="10" t="s">
        <v>86</v>
      </c>
      <c r="V24" s="10" t="s">
        <v>86</v>
      </c>
      <c r="W24" s="10" t="s">
        <v>86</v>
      </c>
      <c r="X24" s="10" t="s">
        <v>86</v>
      </c>
      <c r="Y24" s="10" t="s">
        <v>86</v>
      </c>
      <c r="AA24" s="0"/>
      <c r="AB24" s="0"/>
      <c r="AC24" s="0"/>
      <c r="AD24" s="0"/>
      <c r="AE24" s="0"/>
      <c r="AF24" s="0"/>
      <c r="AG24" s="0"/>
      <c r="AH24" s="26"/>
      <c r="AI24" s="26"/>
      <c r="AJ24" s="26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2.8" hidden="false" customHeight="false" outlineLevel="0" collapsed="false">
      <c r="A25" s="16" t="s">
        <v>87</v>
      </c>
      <c r="B25" s="16"/>
      <c r="C25" s="10" t="s">
        <v>25</v>
      </c>
      <c r="D25" s="10" t="s">
        <v>25</v>
      </c>
      <c r="E25" s="10" t="s">
        <v>25</v>
      </c>
      <c r="F25" s="10" t="s">
        <v>25</v>
      </c>
      <c r="G25" s="10" t="s">
        <v>25</v>
      </c>
      <c r="H25" s="10" t="s">
        <v>25</v>
      </c>
      <c r="I25" s="10" t="s">
        <v>25</v>
      </c>
      <c r="J25" s="10" t="s">
        <v>25</v>
      </c>
      <c r="K25" s="16"/>
      <c r="L25" s="10" t="s">
        <v>25</v>
      </c>
      <c r="M25" s="10" t="s">
        <v>25</v>
      </c>
      <c r="N25" s="10" t="s">
        <v>25</v>
      </c>
      <c r="O25" s="10" t="s">
        <v>25</v>
      </c>
      <c r="P25" s="10" t="s">
        <v>25</v>
      </c>
      <c r="Q25" s="10" t="s">
        <v>25</v>
      </c>
      <c r="R25" s="10" t="s">
        <v>25</v>
      </c>
      <c r="S25" s="16"/>
      <c r="T25" s="10" t="n">
        <v>103</v>
      </c>
      <c r="U25" s="10" t="n">
        <v>103</v>
      </c>
      <c r="V25" s="10" t="n">
        <v>103</v>
      </c>
      <c r="W25" s="10" t="n">
        <v>103</v>
      </c>
      <c r="X25" s="10" t="n">
        <v>103</v>
      </c>
      <c r="Y25" s="10" t="n">
        <v>103</v>
      </c>
      <c r="AA25" s="0"/>
      <c r="AB25" s="0"/>
      <c r="AC25" s="0"/>
      <c r="AD25" s="0"/>
      <c r="AE25" s="0"/>
      <c r="AF25" s="0"/>
      <c r="AG25" s="0"/>
      <c r="AH25" s="26"/>
      <c r="AI25" s="26"/>
      <c r="AJ25" s="26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2.8" hidden="false" customHeight="false" outlineLevel="0" collapsed="false">
      <c r="A26" s="16" t="s">
        <v>88</v>
      </c>
      <c r="B26" s="16" t="s">
        <v>43</v>
      </c>
      <c r="C26" s="19" t="n">
        <v>20</v>
      </c>
      <c r="D26" s="19" t="n">
        <v>20</v>
      </c>
      <c r="E26" s="19" t="n">
        <v>20</v>
      </c>
      <c r="F26" s="19" t="n">
        <v>20</v>
      </c>
      <c r="G26" s="19" t="n">
        <v>26</v>
      </c>
      <c r="H26" s="19" t="n">
        <v>26</v>
      </c>
      <c r="I26" s="19" t="n">
        <v>26</v>
      </c>
      <c r="J26" s="19" t="n">
        <v>26</v>
      </c>
      <c r="K26" s="16" t="s">
        <v>43</v>
      </c>
      <c r="L26" s="19" t="n">
        <v>20</v>
      </c>
      <c r="M26" s="19" t="n">
        <v>20</v>
      </c>
      <c r="N26" s="19" t="n">
        <v>20</v>
      </c>
      <c r="O26" s="19" t="n">
        <v>20</v>
      </c>
      <c r="P26" s="19" t="n">
        <v>26</v>
      </c>
      <c r="Q26" s="19" t="n">
        <v>26</v>
      </c>
      <c r="R26" s="19" t="n">
        <v>26</v>
      </c>
      <c r="S26" s="16" t="s">
        <v>43</v>
      </c>
      <c r="T26" s="19" t="n">
        <v>36</v>
      </c>
      <c r="U26" s="19" t="n">
        <v>36</v>
      </c>
      <c r="V26" s="19" t="n">
        <v>36</v>
      </c>
      <c r="W26" s="19" t="n">
        <v>36</v>
      </c>
      <c r="X26" s="19" t="n">
        <v>36</v>
      </c>
      <c r="Y26" s="19" t="n">
        <v>36</v>
      </c>
      <c r="AA26" s="0"/>
      <c r="AB26" s="0"/>
      <c r="AC26" s="0"/>
      <c r="AD26" s="0"/>
      <c r="AE26" s="0"/>
      <c r="AF26" s="0"/>
      <c r="AG26" s="0"/>
      <c r="AH26" s="26"/>
      <c r="AI26" s="26"/>
      <c r="AJ26" s="26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.8" hidden="false" customHeight="false" outlineLevel="0" collapsed="false">
      <c r="A27" s="20" t="s">
        <v>89</v>
      </c>
      <c r="B27" s="20"/>
      <c r="C27" s="27" t="s">
        <v>90</v>
      </c>
      <c r="D27" s="27" t="s">
        <v>90</v>
      </c>
      <c r="E27" s="27" t="s">
        <v>90</v>
      </c>
      <c r="F27" s="27" t="s">
        <v>90</v>
      </c>
      <c r="G27" s="27" t="s">
        <v>90</v>
      </c>
      <c r="H27" s="27" t="s">
        <v>90</v>
      </c>
      <c r="I27" s="27" t="s">
        <v>90</v>
      </c>
      <c r="J27" s="27" t="s">
        <v>90</v>
      </c>
      <c r="K27" s="20"/>
      <c r="L27" s="27" t="s">
        <v>91</v>
      </c>
      <c r="M27" s="27" t="s">
        <v>91</v>
      </c>
      <c r="N27" s="27" t="s">
        <v>91</v>
      </c>
      <c r="O27" s="27" t="s">
        <v>91</v>
      </c>
      <c r="P27" s="27" t="s">
        <v>91</v>
      </c>
      <c r="Q27" s="27" t="s">
        <v>91</v>
      </c>
      <c r="R27" s="27" t="s">
        <v>91</v>
      </c>
      <c r="S27" s="20"/>
      <c r="T27" s="27" t="s">
        <v>91</v>
      </c>
      <c r="U27" s="27" t="s">
        <v>91</v>
      </c>
      <c r="V27" s="27" t="s">
        <v>91</v>
      </c>
      <c r="W27" s="27" t="s">
        <v>91</v>
      </c>
      <c r="X27" s="27" t="s">
        <v>91</v>
      </c>
      <c r="Y27" s="27" t="s">
        <v>91</v>
      </c>
      <c r="AA27" s="0"/>
      <c r="AB27" s="0"/>
      <c r="AC27" s="15"/>
      <c r="AD27" s="15"/>
      <c r="AE27" s="15"/>
      <c r="AF27" s="17"/>
      <c r="AG27" s="15"/>
      <c r="AH27" s="18"/>
      <c r="AI27" s="18"/>
      <c r="AJ27" s="18"/>
      <c r="AK27" s="15"/>
      <c r="AL27" s="15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15" hidden="false" customHeight="false" outlineLevel="0" collapsed="false">
      <c r="A28" s="6" t="s">
        <v>92</v>
      </c>
      <c r="B28" s="0"/>
      <c r="C28" s="3"/>
      <c r="D28" s="3"/>
      <c r="F28" s="4"/>
      <c r="J28" s="0"/>
      <c r="K28" s="0"/>
      <c r="L28" s="3"/>
      <c r="M28" s="3"/>
      <c r="N28" s="3"/>
      <c r="R28" s="0"/>
      <c r="S28" s="0"/>
      <c r="T28" s="0"/>
      <c r="U28" s="0"/>
      <c r="V28" s="0"/>
      <c r="W28" s="0"/>
      <c r="X28" s="0"/>
      <c r="Y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30" customFormat="true" ht="13.2" hidden="false" customHeight="false" outlineLevel="0" collapsed="false">
      <c r="A29" s="28" t="s">
        <v>93</v>
      </c>
      <c r="B29" s="28"/>
      <c r="C29" s="29" t="s">
        <v>94</v>
      </c>
      <c r="D29" s="29" t="s">
        <v>94</v>
      </c>
      <c r="E29" s="29" t="s">
        <v>94</v>
      </c>
      <c r="F29" s="29" t="s">
        <v>94</v>
      </c>
      <c r="G29" s="29" t="s">
        <v>94</v>
      </c>
      <c r="H29" s="29" t="s">
        <v>94</v>
      </c>
      <c r="I29" s="29" t="s">
        <v>94</v>
      </c>
      <c r="J29" s="29" t="s">
        <v>94</v>
      </c>
      <c r="K29" s="28"/>
      <c r="L29" s="29" t="s">
        <v>94</v>
      </c>
      <c r="M29" s="29" t="s">
        <v>94</v>
      </c>
      <c r="N29" s="29" t="s">
        <v>94</v>
      </c>
      <c r="O29" s="29" t="s">
        <v>94</v>
      </c>
      <c r="P29" s="29" t="s">
        <v>94</v>
      </c>
      <c r="Q29" s="29" t="s">
        <v>94</v>
      </c>
      <c r="R29" s="29" t="s">
        <v>94</v>
      </c>
      <c r="S29" s="28"/>
      <c r="T29" s="29" t="s">
        <v>94</v>
      </c>
      <c r="U29" s="29" t="s">
        <v>94</v>
      </c>
      <c r="V29" s="29" t="s">
        <v>94</v>
      </c>
      <c r="W29" s="29" t="s">
        <v>94</v>
      </c>
      <c r="X29" s="29" t="s">
        <v>94</v>
      </c>
      <c r="Y29" s="29" t="s">
        <v>94</v>
      </c>
      <c r="Z29" s="0"/>
    </row>
    <row r="30" s="3" customFormat="true" ht="12.8" hidden="false" customHeight="false" outlineLevel="0" collapsed="false">
      <c r="A30" s="16" t="s">
        <v>95</v>
      </c>
      <c r="B30" s="16" t="s">
        <v>96</v>
      </c>
      <c r="C30" s="10" t="n">
        <v>0.1</v>
      </c>
      <c r="D30" s="10" t="n">
        <v>0.1</v>
      </c>
      <c r="E30" s="10" t="n">
        <v>0.1</v>
      </c>
      <c r="F30" s="10" t="n">
        <v>0.1</v>
      </c>
      <c r="G30" s="10" t="n">
        <v>-5.9</v>
      </c>
      <c r="H30" s="10" t="n">
        <v>-5.9</v>
      </c>
      <c r="I30" s="10" t="n">
        <v>-5</v>
      </c>
      <c r="J30" s="10" t="n">
        <v>-9.1</v>
      </c>
      <c r="K30" s="16" t="s">
        <v>96</v>
      </c>
      <c r="L30" s="10" t="n">
        <v>0.1</v>
      </c>
      <c r="M30" s="10" t="n">
        <v>0.1</v>
      </c>
      <c r="N30" s="10" t="n">
        <v>0.1</v>
      </c>
      <c r="O30" s="10" t="n">
        <v>0.1</v>
      </c>
      <c r="P30" s="10" t="n">
        <v>-5.9</v>
      </c>
      <c r="Q30" s="10" t="n">
        <v>-5.9</v>
      </c>
      <c r="R30" s="10" t="n">
        <v>-9.1</v>
      </c>
      <c r="S30" s="16" t="s">
        <v>96</v>
      </c>
      <c r="T30" s="10" t="n">
        <v>-8.7</v>
      </c>
      <c r="U30" s="10" t="n">
        <v>-8.7</v>
      </c>
      <c r="V30" s="10" t="n">
        <v>-8.7</v>
      </c>
      <c r="W30" s="10" t="n">
        <v>-8.7</v>
      </c>
      <c r="X30" s="10" t="n">
        <v>-8.7</v>
      </c>
      <c r="Y30" s="10" t="n">
        <v>-8.9</v>
      </c>
      <c r="Z30" s="0"/>
      <c r="AA30" s="21"/>
      <c r="AB30" s="21"/>
      <c r="AC30" s="15"/>
      <c r="AD30" s="15"/>
      <c r="AE30" s="15"/>
      <c r="AF30" s="15"/>
      <c r="AG30" s="15"/>
      <c r="AH30" s="18"/>
      <c r="AI30" s="18"/>
      <c r="AJ30" s="18"/>
      <c r="AK30" s="15"/>
      <c r="AL30" s="15"/>
      <c r="AM30" s="13"/>
      <c r="AN30" s="13"/>
      <c r="AT30" s="13"/>
      <c r="AU30" s="14"/>
      <c r="AV30" s="13"/>
      <c r="AW30" s="15"/>
      <c r="AX30" s="15"/>
      <c r="AY30" s="14"/>
      <c r="AZ30" s="14"/>
      <c r="BA30" s="14"/>
      <c r="BB30" s="14"/>
    </row>
    <row r="31" customFormat="false" ht="12.8" hidden="false" customHeight="false" outlineLevel="0" collapsed="false">
      <c r="A31" s="16" t="s">
        <v>97</v>
      </c>
      <c r="B31" s="16" t="s">
        <v>96</v>
      </c>
      <c r="C31" s="10" t="n">
        <v>19.9</v>
      </c>
      <c r="D31" s="10" t="n">
        <v>20</v>
      </c>
      <c r="E31" s="10" t="n">
        <v>20</v>
      </c>
      <c r="F31" s="31" t="n">
        <v>20</v>
      </c>
      <c r="G31" s="10" t="n">
        <v>19.7</v>
      </c>
      <c r="H31" s="10" t="n">
        <v>19.7</v>
      </c>
      <c r="I31" s="10" t="n">
        <v>20.64</v>
      </c>
      <c r="J31" s="10" t="n">
        <v>20.3</v>
      </c>
      <c r="K31" s="16" t="s">
        <v>96</v>
      </c>
      <c r="L31" s="10" t="n">
        <v>20</v>
      </c>
      <c r="M31" s="10" t="n">
        <v>20.1</v>
      </c>
      <c r="N31" s="10" t="n">
        <v>20</v>
      </c>
      <c r="O31" s="10" t="n">
        <v>20</v>
      </c>
      <c r="P31" s="10" t="n">
        <v>19.8</v>
      </c>
      <c r="Q31" s="10" t="n">
        <v>19.8</v>
      </c>
      <c r="R31" s="10" t="n">
        <v>20.3</v>
      </c>
      <c r="S31" s="16" t="s">
        <v>96</v>
      </c>
      <c r="T31" s="10" t="n">
        <v>20.5</v>
      </c>
      <c r="U31" s="10" t="n">
        <v>20.5</v>
      </c>
      <c r="V31" s="10" t="n">
        <v>20.5</v>
      </c>
      <c r="W31" s="10" t="n">
        <v>20.5</v>
      </c>
      <c r="X31" s="10" t="n">
        <v>20.5</v>
      </c>
      <c r="Y31" s="10" t="n">
        <v>20.3</v>
      </c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8" hidden="false" customHeight="false" outlineLevel="0" collapsed="false">
      <c r="A32" s="16" t="s">
        <v>98</v>
      </c>
      <c r="B32" s="16" t="s">
        <v>96</v>
      </c>
      <c r="C32" s="10" t="n">
        <v>-71</v>
      </c>
      <c r="D32" s="10" t="n">
        <v>-75</v>
      </c>
      <c r="E32" s="10" t="n">
        <v>-66</v>
      </c>
      <c r="F32" s="31" t="n">
        <v>-66</v>
      </c>
      <c r="G32" s="10" t="n">
        <v>-67.5</v>
      </c>
      <c r="H32" s="10" t="n">
        <v>-67.5</v>
      </c>
      <c r="I32" s="10" t="n">
        <v>-71.5</v>
      </c>
      <c r="J32" s="10" t="n">
        <v>-79</v>
      </c>
      <c r="K32" s="16" t="s">
        <v>96</v>
      </c>
      <c r="L32" s="10" t="n">
        <v>-62.5</v>
      </c>
      <c r="M32" s="10" t="n">
        <v>-71</v>
      </c>
      <c r="N32" s="10" t="n">
        <v>-79</v>
      </c>
      <c r="O32" s="10" t="n">
        <v>-64.5</v>
      </c>
      <c r="P32" s="10" t="n">
        <v>-48</v>
      </c>
      <c r="Q32" s="10" t="n">
        <v>-48</v>
      </c>
      <c r="R32" s="10" t="n">
        <v>-50</v>
      </c>
      <c r="S32" s="16" t="s">
        <v>96</v>
      </c>
      <c r="T32" s="23" t="n">
        <v>-74</v>
      </c>
      <c r="U32" s="23" t="n">
        <v>-76</v>
      </c>
      <c r="V32" s="23" t="n">
        <v>-75.5</v>
      </c>
      <c r="W32" s="23" t="n">
        <v>-75</v>
      </c>
      <c r="X32" s="23" t="n">
        <v>-71</v>
      </c>
      <c r="Y32" s="23" t="n">
        <v>-88</v>
      </c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2.8" hidden="false" customHeight="false" outlineLevel="0" collapsed="false">
      <c r="A33" s="16" t="s">
        <v>99</v>
      </c>
      <c r="B33" s="16" t="s">
        <v>96</v>
      </c>
      <c r="C33" s="32" t="n">
        <v>-40</v>
      </c>
      <c r="D33" s="10" t="n">
        <v>-68</v>
      </c>
      <c r="E33" s="32" t="n">
        <v>-41</v>
      </c>
      <c r="F33" s="31" t="n">
        <v>-70</v>
      </c>
      <c r="G33" s="10" t="n">
        <v>-72</v>
      </c>
      <c r="H33" s="10" t="n">
        <v>-67.5</v>
      </c>
      <c r="I33" s="10" t="n">
        <v>-75</v>
      </c>
      <c r="J33" s="10" t="n">
        <v>-72</v>
      </c>
      <c r="K33" s="16" t="s">
        <v>96</v>
      </c>
      <c r="L33" s="32" t="n">
        <v>-40</v>
      </c>
      <c r="M33" s="10" t="n">
        <v>-58.5</v>
      </c>
      <c r="N33" s="32" t="n">
        <v>-41</v>
      </c>
      <c r="O33" s="10" t="n">
        <v>-55</v>
      </c>
      <c r="P33" s="10" t="n">
        <v>-50</v>
      </c>
      <c r="Q33" s="10" t="n">
        <v>-50</v>
      </c>
      <c r="R33" s="10" t="n">
        <v>-47</v>
      </c>
      <c r="S33" s="16" t="s">
        <v>96</v>
      </c>
      <c r="T33" s="23" t="n">
        <v>-85</v>
      </c>
      <c r="U33" s="23" t="n">
        <v>-82</v>
      </c>
      <c r="V33" s="23" t="n">
        <v>-83</v>
      </c>
      <c r="W33" s="33" t="n">
        <v>-61</v>
      </c>
      <c r="X33" s="23" t="n">
        <v>-88</v>
      </c>
      <c r="Y33" s="23" t="n">
        <v>-100</v>
      </c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2.8" hidden="false" customHeight="false" outlineLevel="0" collapsed="false">
      <c r="A34" s="34" t="s">
        <v>100</v>
      </c>
      <c r="B34" s="34" t="s">
        <v>101</v>
      </c>
      <c r="C34" s="35" t="n">
        <v>0.11</v>
      </c>
      <c r="D34" s="36" t="n">
        <v>0.014</v>
      </c>
      <c r="E34" s="35" t="n">
        <v>0.098</v>
      </c>
      <c r="F34" s="31" t="n">
        <v>0.016</v>
      </c>
      <c r="G34" s="36" t="n">
        <v>0.02</v>
      </c>
      <c r="H34" s="36" t="n">
        <v>0.016</v>
      </c>
      <c r="I34" s="36" t="n">
        <v>0.015</v>
      </c>
      <c r="J34" s="36" t="n">
        <v>0.011</v>
      </c>
      <c r="K34" s="34" t="s">
        <v>101</v>
      </c>
      <c r="L34" s="35" t="n">
        <v>0.11</v>
      </c>
      <c r="M34" s="36" t="n">
        <v>0.021</v>
      </c>
      <c r="N34" s="35" t="n">
        <v>0.093</v>
      </c>
      <c r="O34" s="36" t="n">
        <v>0.025</v>
      </c>
      <c r="P34" s="36" t="n">
        <v>0.055</v>
      </c>
      <c r="Q34" s="36" t="n">
        <v>0.055</v>
      </c>
      <c r="R34" s="36" t="n">
        <v>0.058</v>
      </c>
      <c r="S34" s="34" t="s">
        <v>101</v>
      </c>
      <c r="T34" s="23" t="n">
        <v>0.0022</v>
      </c>
      <c r="U34" s="23" t="n">
        <v>0.0026</v>
      </c>
      <c r="V34" s="23" t="n">
        <v>0.0026</v>
      </c>
      <c r="W34" s="23" t="n">
        <v>0.009</v>
      </c>
      <c r="X34" s="23" t="n">
        <v>0.0027</v>
      </c>
      <c r="Y34" s="23" t="n">
        <v>0.0016</v>
      </c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2.8" hidden="false" customHeight="false" outlineLevel="0" collapsed="false">
      <c r="A35" s="37" t="s">
        <v>102</v>
      </c>
      <c r="B35" s="37" t="s">
        <v>101</v>
      </c>
      <c r="C35" s="38" t="n">
        <v>0.12</v>
      </c>
      <c r="D35" s="39" t="n">
        <v>0.016</v>
      </c>
      <c r="E35" s="38" t="n">
        <v>0.11</v>
      </c>
      <c r="F35" s="40" t="n">
        <v>0.018</v>
      </c>
      <c r="G35" s="39" t="n">
        <v>0.027</v>
      </c>
      <c r="H35" s="39" t="n">
        <v>0.02</v>
      </c>
      <c r="I35" s="39" t="n">
        <v>0.018</v>
      </c>
      <c r="J35" s="39" t="n">
        <v>0.019</v>
      </c>
      <c r="K35" s="37" t="s">
        <v>101</v>
      </c>
      <c r="L35" s="38" t="n">
        <v>0.12</v>
      </c>
      <c r="M35" s="39" t="n">
        <v>0.023</v>
      </c>
      <c r="N35" s="38" t="n">
        <v>0.11</v>
      </c>
      <c r="O35" s="39" t="n">
        <v>0.028</v>
      </c>
      <c r="P35" s="39" t="n">
        <v>0.06</v>
      </c>
      <c r="Q35" s="39" t="n">
        <v>0.06</v>
      </c>
      <c r="R35" s="39" t="n">
        <v>0.065</v>
      </c>
      <c r="S35" s="37" t="s">
        <v>101</v>
      </c>
      <c r="T35" s="41" t="n">
        <v>0.008</v>
      </c>
      <c r="U35" s="41" t="n">
        <v>0.0079</v>
      </c>
      <c r="V35" s="41" t="n">
        <v>0.008</v>
      </c>
      <c r="W35" s="41" t="n">
        <v>0.016</v>
      </c>
      <c r="X35" s="41" t="n">
        <v>0.0084</v>
      </c>
      <c r="Y35" s="41" t="n">
        <v>0.0077</v>
      </c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6.15" hidden="false" customHeight="false" outlineLevel="0" collapsed="false">
      <c r="A36" s="42" t="s">
        <v>103</v>
      </c>
      <c r="B36" s="43"/>
      <c r="C36" s="44"/>
      <c r="D36" s="44"/>
      <c r="E36" s="44"/>
      <c r="F36" s="0"/>
      <c r="G36" s="44"/>
      <c r="H36" s="44"/>
      <c r="I36" s="44"/>
      <c r="J36" s="44"/>
      <c r="K36" s="43"/>
      <c r="L36" s="44"/>
      <c r="M36" s="44"/>
      <c r="N36" s="44"/>
      <c r="O36" s="44"/>
      <c r="P36" s="44"/>
      <c r="Q36" s="44"/>
      <c r="R36" s="44"/>
      <c r="S36" s="43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2.8" hidden="false" customHeight="false" outlineLevel="0" collapsed="false">
      <c r="A37" s="45" t="s">
        <v>104</v>
      </c>
      <c r="B37" s="45" t="s">
        <v>43</v>
      </c>
      <c r="C37" s="11" t="n">
        <f aca="false">C31-C32</f>
        <v>90.9</v>
      </c>
      <c r="D37" s="11" t="n">
        <f aca="false">D31-D32</f>
        <v>95</v>
      </c>
      <c r="E37" s="11" t="n">
        <f aca="false">E31-E32</f>
        <v>86</v>
      </c>
      <c r="F37" s="11" t="n">
        <f aca="false">F31-F32</f>
        <v>86</v>
      </c>
      <c r="G37" s="11" t="n">
        <f aca="false">G31-G32</f>
        <v>87.2</v>
      </c>
      <c r="H37" s="11" t="n">
        <f aca="false">H31-H32</f>
        <v>87.2</v>
      </c>
      <c r="I37" s="11" t="n">
        <f aca="false">I31-I32</f>
        <v>92.14</v>
      </c>
      <c r="J37" s="11" t="n">
        <f aca="false">J31-J32</f>
        <v>99.3</v>
      </c>
      <c r="K37" s="45" t="s">
        <v>43</v>
      </c>
      <c r="L37" s="11" t="n">
        <f aca="false">L31-L32</f>
        <v>82.5</v>
      </c>
      <c r="M37" s="11" t="n">
        <f aca="false">M31-M32</f>
        <v>91.1</v>
      </c>
      <c r="N37" s="11" t="n">
        <f aca="false">N31-N32</f>
        <v>99</v>
      </c>
      <c r="O37" s="11" t="n">
        <f aca="false">O31-O32</f>
        <v>84.5</v>
      </c>
      <c r="P37" s="11" t="n">
        <f aca="false">P31-P32</f>
        <v>67.8</v>
      </c>
      <c r="Q37" s="11" t="n">
        <f aca="false">Q31-Q32</f>
        <v>67.8</v>
      </c>
      <c r="R37" s="11" t="n">
        <f aca="false">R31-R32</f>
        <v>70.3</v>
      </c>
      <c r="S37" s="45" t="s">
        <v>43</v>
      </c>
      <c r="T37" s="11" t="n">
        <f aca="false">T31-T32</f>
        <v>94.5</v>
      </c>
      <c r="U37" s="11" t="n">
        <f aca="false">U31-U32</f>
        <v>96.5</v>
      </c>
      <c r="V37" s="11" t="n">
        <f aca="false">V31-V32</f>
        <v>96</v>
      </c>
      <c r="W37" s="11" t="n">
        <f aca="false">W31-W32</f>
        <v>95.5</v>
      </c>
      <c r="X37" s="11" t="n">
        <f aca="false">X31-X32</f>
        <v>91.5</v>
      </c>
      <c r="Y37" s="11" t="n">
        <f aca="false">Y31-Y32</f>
        <v>108.3</v>
      </c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2.8" hidden="false" customHeight="false" outlineLevel="0" collapsed="false">
      <c r="A38" s="16" t="s">
        <v>105</v>
      </c>
      <c r="B38" s="16" t="s">
        <v>43</v>
      </c>
      <c r="C38" s="10" t="n">
        <f aca="false">C31-C33</f>
        <v>59.9</v>
      </c>
      <c r="D38" s="10" t="n">
        <f aca="false">D31-D33</f>
        <v>88</v>
      </c>
      <c r="E38" s="10" t="n">
        <f aca="false">E31-E33</f>
        <v>61</v>
      </c>
      <c r="F38" s="10" t="n">
        <f aca="false">F31-F33</f>
        <v>90</v>
      </c>
      <c r="G38" s="10" t="n">
        <f aca="false">G31-G33</f>
        <v>91.7</v>
      </c>
      <c r="H38" s="10" t="n">
        <f aca="false">H31-H33</f>
        <v>87.2</v>
      </c>
      <c r="I38" s="10" t="n">
        <f aca="false">I31-I33</f>
        <v>95.64</v>
      </c>
      <c r="J38" s="10" t="n">
        <f aca="false">J31-J33</f>
        <v>92.3</v>
      </c>
      <c r="K38" s="16" t="s">
        <v>43</v>
      </c>
      <c r="L38" s="10" t="n">
        <f aca="false">L31-L33</f>
        <v>60</v>
      </c>
      <c r="M38" s="10" t="n">
        <f aca="false">M31-M33</f>
        <v>78.6</v>
      </c>
      <c r="N38" s="10" t="n">
        <f aca="false">N31-N33</f>
        <v>61</v>
      </c>
      <c r="O38" s="10" t="n">
        <f aca="false">O31-O33</f>
        <v>75</v>
      </c>
      <c r="P38" s="10" t="n">
        <f aca="false">P31-P33</f>
        <v>69.8</v>
      </c>
      <c r="Q38" s="10" t="n">
        <f aca="false">Q31-Q33</f>
        <v>69.8</v>
      </c>
      <c r="R38" s="10" t="n">
        <f aca="false">R31-R33</f>
        <v>67.3</v>
      </c>
      <c r="S38" s="16" t="s">
        <v>43</v>
      </c>
      <c r="T38" s="10" t="n">
        <f aca="false">T31-T33</f>
        <v>105.5</v>
      </c>
      <c r="U38" s="10" t="n">
        <f aca="false">U31-U33</f>
        <v>102.5</v>
      </c>
      <c r="V38" s="10" t="n">
        <f aca="false">V31-V33</f>
        <v>103.5</v>
      </c>
      <c r="W38" s="10" t="n">
        <f aca="false">W31-W33</f>
        <v>81.5</v>
      </c>
      <c r="X38" s="10" t="n">
        <f aca="false">X31-X33</f>
        <v>108.5</v>
      </c>
      <c r="Y38" s="10" t="n">
        <f aca="false">Y31-Y33</f>
        <v>120.3</v>
      </c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2.8" hidden="false" customHeight="false" outlineLevel="0" collapsed="false">
      <c r="A39" s="31" t="s">
        <v>106</v>
      </c>
      <c r="B39" s="31" t="s">
        <v>43</v>
      </c>
      <c r="C39" s="10" t="n">
        <f aca="false">C31-C30</f>
        <v>19.8</v>
      </c>
      <c r="D39" s="10" t="n">
        <f aca="false">D31-D30</f>
        <v>19.9</v>
      </c>
      <c r="E39" s="10" t="n">
        <f aca="false">E31-E30</f>
        <v>19.9</v>
      </c>
      <c r="F39" s="10" t="n">
        <f aca="false">F31-F30</f>
        <v>19.9</v>
      </c>
      <c r="G39" s="10" t="n">
        <f aca="false">G31-G30</f>
        <v>25.6</v>
      </c>
      <c r="H39" s="10" t="n">
        <f aca="false">H31-H30</f>
        <v>25.6</v>
      </c>
      <c r="I39" s="10" t="n">
        <f aca="false">I31-I30</f>
        <v>25.64</v>
      </c>
      <c r="J39" s="10" t="n">
        <f aca="false">J31-J30</f>
        <v>29.4</v>
      </c>
      <c r="K39" s="31" t="s">
        <v>43</v>
      </c>
      <c r="L39" s="10" t="n">
        <f aca="false">L31-L30</f>
        <v>19.9</v>
      </c>
      <c r="M39" s="10" t="n">
        <f aca="false">M31-M30</f>
        <v>20</v>
      </c>
      <c r="N39" s="10" t="n">
        <f aca="false">N31-N30</f>
        <v>19.9</v>
      </c>
      <c r="O39" s="10" t="n">
        <f aca="false">O31-O30</f>
        <v>19.9</v>
      </c>
      <c r="P39" s="10" t="n">
        <f aca="false">P31-P30</f>
        <v>25.7</v>
      </c>
      <c r="Q39" s="10" t="n">
        <f aca="false">Q31-Q30</f>
        <v>25.7</v>
      </c>
      <c r="R39" s="10" t="n">
        <f aca="false">R31-R30</f>
        <v>29.4</v>
      </c>
      <c r="S39" s="31" t="s">
        <v>43</v>
      </c>
      <c r="T39" s="10" t="n">
        <f aca="false">T31-T30</f>
        <v>29.2</v>
      </c>
      <c r="U39" s="10" t="n">
        <f aca="false">U31-U30</f>
        <v>29.2</v>
      </c>
      <c r="V39" s="10" t="n">
        <f aca="false">V31-V30</f>
        <v>29.2</v>
      </c>
      <c r="W39" s="10" t="n">
        <f aca="false">W31-W30</f>
        <v>29.2</v>
      </c>
      <c r="X39" s="10" t="n">
        <f aca="false">X31-X30</f>
        <v>29.2</v>
      </c>
      <c r="Y39" s="10" t="n">
        <f aca="false">Y31-Y30</f>
        <v>29.2</v>
      </c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.8" hidden="false" customHeight="false" outlineLevel="0" collapsed="false">
      <c r="A40" s="31" t="s">
        <v>106</v>
      </c>
      <c r="B40" s="31" t="s">
        <v>40</v>
      </c>
      <c r="C40" s="46" t="n">
        <f aca="false">10^(C39/20)</f>
        <v>9.77237220955811</v>
      </c>
      <c r="D40" s="46" t="n">
        <f aca="false">10^(D39/20)</f>
        <v>9.88553094656939</v>
      </c>
      <c r="E40" s="46" t="n">
        <f aca="false">10^(E39/20)</f>
        <v>9.88553094656939</v>
      </c>
      <c r="F40" s="46" t="n">
        <f aca="false">10^(F39/20)</f>
        <v>9.88553094656939</v>
      </c>
      <c r="G40" s="46" t="n">
        <f aca="false">10^(G39/20)</f>
        <v>19.0546071796325</v>
      </c>
      <c r="H40" s="46" t="n">
        <f aca="false">10^(H39/20)</f>
        <v>19.0546071796325</v>
      </c>
      <c r="I40" s="46" t="n">
        <f aca="false">10^(I39/20)</f>
        <v>19.1425592502109</v>
      </c>
      <c r="J40" s="46" t="n">
        <f aca="false">10^(J39/20)</f>
        <v>29.5120922666639</v>
      </c>
      <c r="K40" s="31" t="s">
        <v>40</v>
      </c>
      <c r="L40" s="46" t="n">
        <f aca="false">10^(L39/20)</f>
        <v>9.88553094656939</v>
      </c>
      <c r="M40" s="46" t="n">
        <f aca="false">10^(M39/20)</f>
        <v>10</v>
      </c>
      <c r="N40" s="46" t="n">
        <f aca="false">10^(N39/20)</f>
        <v>9.88553094656939</v>
      </c>
      <c r="O40" s="46" t="n">
        <f aca="false">10^(O39/20)</f>
        <v>9.88553094656939</v>
      </c>
      <c r="P40" s="46" t="n">
        <f aca="false">10^(P39/20)</f>
        <v>19.2752491319094</v>
      </c>
      <c r="Q40" s="46" t="n">
        <f aca="false">10^(Q39/20)</f>
        <v>19.2752491319094</v>
      </c>
      <c r="R40" s="46" t="n">
        <f aca="false">10^(R39/20)</f>
        <v>29.5120922666639</v>
      </c>
      <c r="S40" s="31" t="s">
        <v>40</v>
      </c>
      <c r="T40" s="46" t="n">
        <f aca="false">10^(T39/20)</f>
        <v>28.8403150312661</v>
      </c>
      <c r="U40" s="46" t="n">
        <f aca="false">10^(U39/20)</f>
        <v>28.8403150312661</v>
      </c>
      <c r="V40" s="46" t="n">
        <f aca="false">10^(V39/20)</f>
        <v>28.8403150312661</v>
      </c>
      <c r="W40" s="46" t="n">
        <f aca="false">10^(W39/20)</f>
        <v>28.8403150312661</v>
      </c>
      <c r="X40" s="46" t="n">
        <f aca="false">10^(X39/20)</f>
        <v>28.8403150312661</v>
      </c>
      <c r="Y40" s="46" t="n">
        <f aca="false">10^(Y39/20)</f>
        <v>28.8403150312661</v>
      </c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.8" hidden="false" customHeight="false" outlineLevel="0" collapsed="false">
      <c r="A41" s="31" t="s">
        <v>107</v>
      </c>
      <c r="B41" s="31" t="s">
        <v>108</v>
      </c>
      <c r="C41" s="46" t="n">
        <f aca="false">10^(C31/20)</f>
        <v>9.88553094656939</v>
      </c>
      <c r="D41" s="46" t="n">
        <f aca="false">10^(D31/20)</f>
        <v>10</v>
      </c>
      <c r="E41" s="46" t="n">
        <f aca="false">10^(E31/20)</f>
        <v>10</v>
      </c>
      <c r="F41" s="46" t="n">
        <f aca="false">10^(F31/20)</f>
        <v>10</v>
      </c>
      <c r="G41" s="46" t="n">
        <f aca="false">10^(G31/20)</f>
        <v>9.66050878989813</v>
      </c>
      <c r="H41" s="46" t="n">
        <f aca="false">10^(H31/20)</f>
        <v>9.66050878989813</v>
      </c>
      <c r="I41" s="46" t="n">
        <f aca="false">10^(I31/20)</f>
        <v>10.7646521362984</v>
      </c>
      <c r="J41" s="46" t="n">
        <f aca="false">10^(J31/20)</f>
        <v>10.3514216667934</v>
      </c>
      <c r="K41" s="31" t="s">
        <v>108</v>
      </c>
      <c r="L41" s="46" t="n">
        <f aca="false">10^(L31/20)</f>
        <v>10</v>
      </c>
      <c r="M41" s="46" t="n">
        <f aca="false">10^(M31/20)</f>
        <v>10.115794542599</v>
      </c>
      <c r="N41" s="46" t="n">
        <f aca="false">10^(N31/20)</f>
        <v>10</v>
      </c>
      <c r="O41" s="46" t="n">
        <f aca="false">10^(O31/20)</f>
        <v>10</v>
      </c>
      <c r="P41" s="46" t="n">
        <f aca="false">10^(P31/20)</f>
        <v>9.77237220955811</v>
      </c>
      <c r="Q41" s="46" t="n">
        <f aca="false">10^(Q31/20)</f>
        <v>9.77237220955811</v>
      </c>
      <c r="R41" s="46" t="n">
        <f aca="false">10^(R31/20)</f>
        <v>10.3514216667934</v>
      </c>
      <c r="S41" s="31" t="s">
        <v>108</v>
      </c>
      <c r="T41" s="46" t="n">
        <f aca="false">10^(T31/20)</f>
        <v>10.5925372517729</v>
      </c>
      <c r="U41" s="46" t="n">
        <f aca="false">10^(U31/20)</f>
        <v>10.5925372517729</v>
      </c>
      <c r="V41" s="46" t="n">
        <f aca="false">10^(V31/20)</f>
        <v>10.5925372517729</v>
      </c>
      <c r="W41" s="46" t="n">
        <f aca="false">10^(W31/20)</f>
        <v>10.5925372517729</v>
      </c>
      <c r="X41" s="46" t="n">
        <f aca="false">10^(X31/20)</f>
        <v>10.5925372517729</v>
      </c>
      <c r="Y41" s="46" t="n">
        <f aca="false">10^(Y31/20)</f>
        <v>10.3514216667934</v>
      </c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2.8" hidden="false" customHeight="false" outlineLevel="0" collapsed="false">
      <c r="A42" s="40" t="s">
        <v>109</v>
      </c>
      <c r="B42" s="40" t="s">
        <v>110</v>
      </c>
      <c r="C42" s="47" t="n">
        <f aca="false">C41^2/C23</f>
        <v>19.5447444191162</v>
      </c>
      <c r="D42" s="47" t="n">
        <f aca="false">D41^2/D23</f>
        <v>20</v>
      </c>
      <c r="E42" s="47" t="n">
        <f aca="false">E41^2/E23</f>
        <v>20</v>
      </c>
      <c r="F42" s="47" t="n">
        <f aca="false">F41^2/F23</f>
        <v>20</v>
      </c>
      <c r="G42" s="47" t="n">
        <f aca="false">G41^2/G23</f>
        <v>18.6650860159398</v>
      </c>
      <c r="H42" s="47" t="n">
        <f aca="false">H41^2/H23</f>
        <v>18.6650860159398</v>
      </c>
      <c r="I42" s="47" t="n">
        <f aca="false">I41^2/I23</f>
        <v>11.5877735615513</v>
      </c>
      <c r="J42" s="47" t="n">
        <f aca="false">J41^2/J23</f>
        <v>10.7151930523761</v>
      </c>
      <c r="K42" s="40" t="s">
        <v>110</v>
      </c>
      <c r="L42" s="47" t="n">
        <f aca="false">L41^2/L23</f>
        <v>20</v>
      </c>
      <c r="M42" s="47" t="n">
        <f aca="false">M41^2/M23</f>
        <v>20.4658598456151</v>
      </c>
      <c r="N42" s="47" t="n">
        <f aca="false">N41^2/N23</f>
        <v>20</v>
      </c>
      <c r="O42" s="47" t="n">
        <f aca="false">O41^2/O23</f>
        <v>20</v>
      </c>
      <c r="P42" s="47" t="n">
        <f aca="false">P41^2/P23</f>
        <v>19.0998517204287</v>
      </c>
      <c r="Q42" s="47" t="n">
        <f aca="false">Q41^2/Q23</f>
        <v>19.0998517204287</v>
      </c>
      <c r="R42" s="47" t="n">
        <f aca="false">R41^2/R23</f>
        <v>10.7151930523761</v>
      </c>
      <c r="S42" s="40" t="s">
        <v>110</v>
      </c>
      <c r="T42" s="47" t="n">
        <f aca="false">T41^2/T23</f>
        <v>22.4403690860393</v>
      </c>
      <c r="U42" s="47" t="n">
        <f aca="false">U41^2/U23</f>
        <v>22.4403690860393</v>
      </c>
      <c r="V42" s="47" t="n">
        <f aca="false">V41^2/V23</f>
        <v>22.4403690860393</v>
      </c>
      <c r="W42" s="47" t="n">
        <f aca="false">W41^2/W23</f>
        <v>22.4403690860393</v>
      </c>
      <c r="X42" s="47" t="n">
        <f aca="false">X41^2/X23</f>
        <v>22.4403690860393</v>
      </c>
      <c r="Y42" s="47" t="n">
        <f aca="false">Y41^2/Y23</f>
        <v>10.7151930523761</v>
      </c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2.8" hidden="false" customHeight="false" outlineLevel="0" collapsed="false">
      <c r="A43" s="43"/>
      <c r="B43" s="43"/>
      <c r="C43" s="44"/>
      <c r="D43" s="44"/>
      <c r="E43" s="44"/>
      <c r="F43" s="0"/>
      <c r="G43" s="44"/>
      <c r="H43" s="44"/>
      <c r="I43" s="44"/>
      <c r="J43" s="44"/>
      <c r="K43" s="43"/>
      <c r="L43" s="44"/>
      <c r="M43" s="44"/>
      <c r="N43" s="44"/>
      <c r="O43" s="44"/>
      <c r="P43" s="44"/>
      <c r="Q43" s="44"/>
      <c r="R43" s="44"/>
      <c r="S43" s="43"/>
      <c r="T43" s="0"/>
      <c r="U43" s="0"/>
      <c r="V43" s="0"/>
      <c r="W43" s="0"/>
      <c r="X43" s="0"/>
      <c r="Y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6.15" hidden="false" customHeight="false" outlineLevel="0" collapsed="false">
      <c r="A44" s="6" t="s">
        <v>111</v>
      </c>
      <c r="B44" s="0"/>
      <c r="C44" s="3"/>
      <c r="D44" s="3"/>
      <c r="F44" s="0"/>
      <c r="J44" s="0"/>
      <c r="K44" s="0"/>
      <c r="L44" s="3"/>
      <c r="M44" s="3"/>
      <c r="N44" s="3"/>
      <c r="O44" s="0"/>
      <c r="R44" s="0"/>
      <c r="S44" s="0"/>
      <c r="T44" s="0"/>
      <c r="U44" s="0"/>
      <c r="V44" s="0"/>
      <c r="W44" s="0"/>
      <c r="X44" s="0"/>
      <c r="Y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30" customFormat="true" ht="13.2" hidden="false" customHeight="false" outlineLevel="0" collapsed="false">
      <c r="A45" s="28" t="s">
        <v>93</v>
      </c>
      <c r="B45" s="28"/>
      <c r="C45" s="29"/>
      <c r="D45" s="29"/>
      <c r="E45" s="29"/>
      <c r="F45" s="3"/>
      <c r="G45" s="29"/>
      <c r="H45" s="29"/>
      <c r="I45" s="29"/>
      <c r="J45" s="29"/>
      <c r="K45" s="28"/>
      <c r="L45" s="29"/>
      <c r="M45" s="29"/>
      <c r="N45" s="29"/>
      <c r="O45" s="29"/>
      <c r="P45" s="29"/>
      <c r="Q45" s="29"/>
      <c r="R45" s="29" t="s">
        <v>112</v>
      </c>
      <c r="S45" s="28"/>
      <c r="T45" s="48"/>
      <c r="U45" s="48"/>
      <c r="V45" s="48"/>
      <c r="W45" s="48"/>
      <c r="X45" s="48"/>
      <c r="Y45" s="29" t="s">
        <v>112</v>
      </c>
      <c r="Z45" s="0"/>
    </row>
    <row r="46" s="3" customFormat="true" ht="12.8" hidden="false" customHeight="false" outlineLevel="0" collapsed="false">
      <c r="A46" s="31" t="s">
        <v>113</v>
      </c>
      <c r="B46" s="31" t="s">
        <v>43</v>
      </c>
      <c r="C46" s="10"/>
      <c r="D46" s="10"/>
      <c r="E46" s="10"/>
      <c r="G46" s="10"/>
      <c r="H46" s="10"/>
      <c r="I46" s="10"/>
      <c r="J46" s="10"/>
      <c r="K46" s="31" t="s">
        <v>43</v>
      </c>
      <c r="L46" s="10"/>
      <c r="M46" s="10"/>
      <c r="N46" s="10"/>
      <c r="O46" s="10"/>
      <c r="P46" s="10"/>
      <c r="Q46" s="10"/>
      <c r="R46" s="10" t="n">
        <v>9.76</v>
      </c>
      <c r="S46" s="31" t="s">
        <v>43</v>
      </c>
      <c r="T46" s="33"/>
      <c r="U46" s="33"/>
      <c r="V46" s="33"/>
      <c r="W46" s="33"/>
      <c r="X46" s="33"/>
      <c r="Y46" s="10" t="n">
        <v>9.72</v>
      </c>
      <c r="Z46" s="0"/>
    </row>
    <row r="47" s="3" customFormat="true" ht="12.8" hidden="false" customHeight="false" outlineLevel="0" collapsed="false">
      <c r="A47" s="31" t="s">
        <v>114</v>
      </c>
      <c r="B47" s="31" t="s">
        <v>43</v>
      </c>
      <c r="C47" s="10"/>
      <c r="D47" s="10"/>
      <c r="E47" s="10"/>
      <c r="G47" s="10"/>
      <c r="H47" s="10"/>
      <c r="I47" s="10"/>
      <c r="J47" s="10"/>
      <c r="K47" s="31" t="s">
        <v>43</v>
      </c>
      <c r="L47" s="10"/>
      <c r="M47" s="10"/>
      <c r="N47" s="10"/>
      <c r="O47" s="10"/>
      <c r="P47" s="10"/>
      <c r="Q47" s="10"/>
      <c r="R47" s="10" t="n">
        <v>10.4</v>
      </c>
      <c r="S47" s="31" t="s">
        <v>43</v>
      </c>
      <c r="T47" s="33"/>
      <c r="U47" s="33"/>
      <c r="V47" s="33"/>
      <c r="W47" s="33"/>
      <c r="X47" s="33"/>
      <c r="Y47" s="10" t="n">
        <v>10.29</v>
      </c>
      <c r="Z47" s="0"/>
    </row>
    <row r="48" s="3" customFormat="true" ht="12.8" hidden="false" customHeight="false" outlineLevel="0" collapsed="false">
      <c r="A48" s="31" t="s">
        <v>115</v>
      </c>
      <c r="B48" s="31" t="s">
        <v>43</v>
      </c>
      <c r="C48" s="10"/>
      <c r="D48" s="10"/>
      <c r="E48" s="10"/>
      <c r="G48" s="10"/>
      <c r="H48" s="10"/>
      <c r="I48" s="10"/>
      <c r="J48" s="10"/>
      <c r="K48" s="31" t="s">
        <v>43</v>
      </c>
      <c r="L48" s="10"/>
      <c r="M48" s="10"/>
      <c r="N48" s="10"/>
      <c r="O48" s="10"/>
      <c r="P48" s="10"/>
      <c r="Q48" s="10"/>
      <c r="R48" s="10" t="n">
        <v>10.77</v>
      </c>
      <c r="S48" s="31" t="s">
        <v>43</v>
      </c>
      <c r="T48" s="33"/>
      <c r="U48" s="33"/>
      <c r="V48" s="33"/>
      <c r="W48" s="33"/>
      <c r="X48" s="33"/>
      <c r="Y48" s="10" t="n">
        <v>9.52</v>
      </c>
      <c r="Z48" s="0"/>
    </row>
    <row r="49" s="3" customFormat="true" ht="12.8" hidden="false" customHeight="false" outlineLevel="0" collapsed="false">
      <c r="A49" s="31" t="s">
        <v>116</v>
      </c>
      <c r="B49" s="31" t="s">
        <v>43</v>
      </c>
      <c r="C49" s="10"/>
      <c r="D49" s="10"/>
      <c r="E49" s="10"/>
      <c r="G49" s="10"/>
      <c r="H49" s="10"/>
      <c r="I49" s="10"/>
      <c r="J49" s="10"/>
      <c r="K49" s="31" t="s">
        <v>43</v>
      </c>
      <c r="L49" s="10"/>
      <c r="M49" s="10"/>
      <c r="N49" s="10"/>
      <c r="O49" s="10"/>
      <c r="P49" s="10"/>
      <c r="Q49" s="10"/>
      <c r="R49" s="10" t="n">
        <v>-30.84</v>
      </c>
      <c r="S49" s="31" t="s">
        <v>43</v>
      </c>
      <c r="T49" s="33"/>
      <c r="U49" s="33"/>
      <c r="V49" s="33"/>
      <c r="W49" s="33"/>
      <c r="X49" s="33"/>
      <c r="Y49" s="10" t="n">
        <v>-48.19</v>
      </c>
      <c r="Z49" s="0"/>
    </row>
    <row r="50" s="3" customFormat="true" ht="12.8" hidden="false" customHeight="false" outlineLevel="0" collapsed="false">
      <c r="A50" s="31" t="s">
        <v>117</v>
      </c>
      <c r="B50" s="31" t="s">
        <v>43</v>
      </c>
      <c r="C50" s="10"/>
      <c r="D50" s="10"/>
      <c r="E50" s="10"/>
      <c r="G50" s="10"/>
      <c r="H50" s="10"/>
      <c r="I50" s="10"/>
      <c r="J50" s="10"/>
      <c r="K50" s="31" t="s">
        <v>43</v>
      </c>
      <c r="L50" s="10"/>
      <c r="M50" s="10"/>
      <c r="N50" s="10"/>
      <c r="O50" s="10"/>
      <c r="P50" s="10"/>
      <c r="Q50" s="10"/>
      <c r="R50" s="10" t="n">
        <v>-25.91</v>
      </c>
      <c r="S50" s="31" t="s">
        <v>43</v>
      </c>
      <c r="T50" s="33"/>
      <c r="U50" s="33"/>
      <c r="V50" s="33"/>
      <c r="W50" s="33"/>
      <c r="X50" s="33"/>
      <c r="Y50" s="10" t="n">
        <v>-51.98</v>
      </c>
      <c r="Z50" s="0"/>
    </row>
    <row r="51" s="3" customFormat="true" ht="12.8" hidden="false" customHeight="false" outlineLevel="0" collapsed="false">
      <c r="A51" s="31" t="s">
        <v>118</v>
      </c>
      <c r="B51" s="31" t="s">
        <v>43</v>
      </c>
      <c r="C51" s="10"/>
      <c r="D51" s="10"/>
      <c r="E51" s="10"/>
      <c r="G51" s="10"/>
      <c r="H51" s="10"/>
      <c r="I51" s="10"/>
      <c r="J51" s="10"/>
      <c r="K51" s="31" t="s">
        <v>43</v>
      </c>
      <c r="L51" s="10"/>
      <c r="M51" s="10"/>
      <c r="N51" s="10"/>
      <c r="O51" s="10"/>
      <c r="P51" s="10"/>
      <c r="Q51" s="10"/>
      <c r="R51" s="10" t="n">
        <v>-1.5</v>
      </c>
      <c r="S51" s="31" t="s">
        <v>43</v>
      </c>
      <c r="T51" s="33"/>
      <c r="U51" s="33"/>
      <c r="V51" s="33"/>
      <c r="W51" s="33"/>
      <c r="X51" s="33"/>
      <c r="Y51" s="10" t="n">
        <v>-19.28</v>
      </c>
      <c r="Z51" s="0"/>
    </row>
    <row r="52" customFormat="false" ht="12.8" hidden="false" customHeight="false" outlineLevel="0" collapsed="false">
      <c r="A52" s="31" t="s">
        <v>119</v>
      </c>
      <c r="B52" s="31" t="s">
        <v>84</v>
      </c>
      <c r="C52" s="49"/>
      <c r="D52" s="49"/>
      <c r="E52" s="10"/>
      <c r="G52" s="10"/>
      <c r="H52" s="10"/>
      <c r="I52" s="10"/>
      <c r="J52" s="49"/>
      <c r="K52" s="31" t="s">
        <v>84</v>
      </c>
      <c r="L52" s="49"/>
      <c r="M52" s="49"/>
      <c r="N52" s="49"/>
      <c r="O52" s="49"/>
      <c r="P52" s="10"/>
      <c r="Q52" s="10"/>
      <c r="R52" s="49" t="n">
        <f aca="false">10/(1+10^((R46-R49)/20))</f>
        <v>0.0924625196385471</v>
      </c>
      <c r="S52" s="31" t="s">
        <v>84</v>
      </c>
      <c r="T52" s="50"/>
      <c r="U52" s="50"/>
      <c r="V52" s="50"/>
      <c r="W52" s="50"/>
      <c r="X52" s="50"/>
      <c r="Y52" s="49" t="n">
        <f aca="false">10/(1+10^((Y46-Y49)/20))</f>
        <v>0.0127042172569208</v>
      </c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2.8" hidden="false" customHeight="false" outlineLevel="0" collapsed="false">
      <c r="A53" s="31" t="s">
        <v>120</v>
      </c>
      <c r="B53" s="31" t="s">
        <v>84</v>
      </c>
      <c r="C53" s="49"/>
      <c r="D53" s="49"/>
      <c r="E53" s="10"/>
      <c r="F53" s="0"/>
      <c r="G53" s="10"/>
      <c r="H53" s="10"/>
      <c r="I53" s="10"/>
      <c r="J53" s="49"/>
      <c r="K53" s="31" t="s">
        <v>84</v>
      </c>
      <c r="L53" s="49"/>
      <c r="M53" s="49"/>
      <c r="N53" s="49"/>
      <c r="O53" s="49"/>
      <c r="P53" s="10"/>
      <c r="Q53" s="10"/>
      <c r="R53" s="49" t="n">
        <f aca="false">10/(1+10^((R47-R50)/20))</f>
        <v>0.150628967066958</v>
      </c>
      <c r="S53" s="31" t="s">
        <v>84</v>
      </c>
      <c r="T53" s="50"/>
      <c r="U53" s="50"/>
      <c r="V53" s="50"/>
      <c r="W53" s="50"/>
      <c r="X53" s="50"/>
      <c r="Y53" s="49" t="n">
        <f aca="false">10/(1+10^((Y47-Y50)/20))</f>
        <v>0.00769423975243253</v>
      </c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2.8" hidden="false" customHeight="false" outlineLevel="0" collapsed="false">
      <c r="A54" s="40" t="s">
        <v>121</v>
      </c>
      <c r="B54" s="40" t="s">
        <v>84</v>
      </c>
      <c r="C54" s="51"/>
      <c r="D54" s="51"/>
      <c r="E54" s="12"/>
      <c r="F54" s="0"/>
      <c r="G54" s="12"/>
      <c r="H54" s="12"/>
      <c r="I54" s="12"/>
      <c r="J54" s="51"/>
      <c r="K54" s="40" t="s">
        <v>84</v>
      </c>
      <c r="L54" s="51"/>
      <c r="M54" s="51"/>
      <c r="N54" s="51"/>
      <c r="O54" s="51"/>
      <c r="P54" s="12"/>
      <c r="Q54" s="12"/>
      <c r="R54" s="51" t="n">
        <f aca="false">10/(1+10^((R48-R51)/20))</f>
        <v>1.95818630013138</v>
      </c>
      <c r="S54" s="40" t="s">
        <v>84</v>
      </c>
      <c r="T54" s="52"/>
      <c r="U54" s="52"/>
      <c r="V54" s="52"/>
      <c r="W54" s="52"/>
      <c r="X54" s="52"/>
      <c r="Y54" s="51" t="n">
        <f aca="false">10/(1+10^((Y48-Y51)/20))</f>
        <v>0.350357348319863</v>
      </c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2.8" hidden="false" customHeight="false" outlineLevel="0" collapsed="false">
      <c r="A55" s="0"/>
      <c r="B55" s="0"/>
      <c r="C55" s="3"/>
      <c r="D55" s="3"/>
      <c r="F55" s="0"/>
      <c r="J55" s="0"/>
      <c r="K55" s="0"/>
      <c r="L55" s="3"/>
      <c r="M55" s="3"/>
      <c r="N55" s="3"/>
      <c r="O55" s="0"/>
      <c r="R55" s="0"/>
      <c r="S55" s="0"/>
      <c r="T55" s="53"/>
      <c r="U55" s="53"/>
      <c r="V55" s="53"/>
      <c r="W55" s="53"/>
      <c r="X55" s="53"/>
      <c r="Y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.8" hidden="false" customHeight="false" outlineLevel="0" collapsed="false">
      <c r="A56" s="0"/>
      <c r="B56" s="0"/>
      <c r="C56" s="3"/>
      <c r="D56" s="3"/>
      <c r="F56" s="0"/>
      <c r="J56" s="0"/>
      <c r="K56" s="0"/>
      <c r="L56" s="3"/>
      <c r="M56" s="3"/>
      <c r="N56" s="3"/>
      <c r="O56" s="0"/>
      <c r="R56" s="0"/>
      <c r="S56" s="0"/>
      <c r="T56" s="53"/>
      <c r="U56" s="53"/>
      <c r="V56" s="53"/>
      <c r="W56" s="53"/>
      <c r="X56" s="53"/>
      <c r="Y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54" customFormat="true" ht="16.15" hidden="false" customHeight="false" outlineLevel="0" collapsed="false">
      <c r="A57" s="6" t="s">
        <v>122</v>
      </c>
      <c r="C57" s="55"/>
      <c r="D57" s="55"/>
      <c r="E57" s="55"/>
      <c r="F57" s="3"/>
      <c r="G57" s="55"/>
      <c r="H57" s="55"/>
      <c r="I57" s="55"/>
      <c r="J57" s="55"/>
      <c r="L57" s="55"/>
      <c r="M57" s="55"/>
      <c r="N57" s="55"/>
      <c r="O57" s="55"/>
      <c r="P57" s="55"/>
      <c r="Q57" s="55"/>
      <c r="R57" s="55"/>
      <c r="T57" s="56"/>
      <c r="U57" s="56"/>
      <c r="V57" s="56"/>
      <c r="W57" s="56"/>
      <c r="X57" s="56"/>
      <c r="Y57" s="55"/>
      <c r="Z57" s="0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7"/>
      <c r="AN57" s="57"/>
      <c r="AO57" s="57"/>
      <c r="AP57" s="57"/>
      <c r="AQ57" s="57"/>
      <c r="AR57" s="57"/>
      <c r="AS57" s="57"/>
      <c r="AT57" s="57"/>
      <c r="AV57" s="57"/>
      <c r="AW57" s="55"/>
      <c r="AX57" s="55"/>
    </row>
    <row r="58" s="30" customFormat="true" ht="37.3" hidden="false" customHeight="false" outlineLevel="0" collapsed="false">
      <c r="A58" s="30" t="s">
        <v>93</v>
      </c>
      <c r="C58" s="58"/>
      <c r="D58" s="58"/>
      <c r="E58" s="59"/>
      <c r="F58" s="3"/>
      <c r="G58" s="59"/>
      <c r="H58" s="59"/>
      <c r="I58" s="59"/>
      <c r="J58" s="58" t="s">
        <v>123</v>
      </c>
      <c r="L58" s="58"/>
      <c r="M58" s="58"/>
      <c r="N58" s="58"/>
      <c r="O58" s="58"/>
      <c r="P58" s="59"/>
      <c r="Q58" s="59"/>
      <c r="R58" s="58" t="s">
        <v>123</v>
      </c>
      <c r="T58" s="60"/>
      <c r="U58" s="60"/>
      <c r="V58" s="60"/>
      <c r="W58" s="60"/>
      <c r="X58" s="60"/>
      <c r="Y58" s="58" t="s">
        <v>123</v>
      </c>
      <c r="Z58" s="0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61"/>
      <c r="AN58" s="61"/>
      <c r="AO58" s="61"/>
      <c r="AP58" s="61"/>
      <c r="AQ58" s="61"/>
      <c r="AR58" s="61"/>
      <c r="AS58" s="61"/>
      <c r="AT58" s="61"/>
      <c r="AV58" s="61"/>
      <c r="AW58" s="58"/>
      <c r="AX58" s="58"/>
    </row>
    <row r="59" customFormat="false" ht="12.8" hidden="false" customHeight="false" outlineLevel="0" collapsed="false">
      <c r="A59" s="7" t="s">
        <v>124</v>
      </c>
      <c r="B59" s="7" t="s">
        <v>96</v>
      </c>
      <c r="C59" s="11"/>
      <c r="D59" s="11"/>
      <c r="E59" s="11"/>
      <c r="G59" s="11"/>
      <c r="H59" s="11"/>
      <c r="I59" s="11"/>
      <c r="J59" s="11"/>
      <c r="K59" s="7" t="s">
        <v>96</v>
      </c>
      <c r="L59" s="11"/>
      <c r="M59" s="11"/>
      <c r="N59" s="11"/>
      <c r="O59" s="11"/>
      <c r="P59" s="11"/>
      <c r="Q59" s="11"/>
      <c r="R59" s="11" t="n">
        <v>-79.5</v>
      </c>
      <c r="S59" s="7" t="s">
        <v>96</v>
      </c>
      <c r="T59" s="62"/>
      <c r="U59" s="62"/>
      <c r="V59" s="62"/>
      <c r="W59" s="62"/>
      <c r="X59" s="62"/>
      <c r="Y59" s="11" t="n">
        <v>-90</v>
      </c>
    </row>
    <row r="60" customFormat="false" ht="12.8" hidden="false" customHeight="false" outlineLevel="0" collapsed="false">
      <c r="A60" s="31" t="s">
        <v>124</v>
      </c>
      <c r="B60" s="31" t="s">
        <v>125</v>
      </c>
      <c r="C60" s="10"/>
      <c r="D60" s="10"/>
      <c r="E60" s="10"/>
      <c r="G60" s="10"/>
      <c r="H60" s="10"/>
      <c r="I60" s="10"/>
      <c r="J60" s="10"/>
      <c r="K60" s="31" t="s">
        <v>125</v>
      </c>
      <c r="L60" s="10"/>
      <c r="M60" s="10"/>
      <c r="N60" s="10"/>
      <c r="O60" s="10"/>
      <c r="P60" s="10"/>
      <c r="Q60" s="10"/>
      <c r="R60" s="63" t="n">
        <f aca="false">1000000*10^(R59/20)</f>
        <v>105.925372517729</v>
      </c>
      <c r="S60" s="31" t="s">
        <v>125</v>
      </c>
      <c r="T60" s="64"/>
      <c r="U60" s="64"/>
      <c r="V60" s="64"/>
      <c r="W60" s="64"/>
      <c r="X60" s="64"/>
      <c r="Y60" s="63" t="n">
        <f aca="false">1000000*10^(Y59/20)</f>
        <v>31.6227766016838</v>
      </c>
    </row>
    <row r="61" customFormat="false" ht="12.8" hidden="false" customHeight="false" outlineLevel="0" collapsed="false">
      <c r="A61" s="31" t="s">
        <v>126</v>
      </c>
      <c r="B61" s="31" t="s">
        <v>43</v>
      </c>
      <c r="C61" s="10"/>
      <c r="D61" s="10"/>
      <c r="E61" s="10"/>
      <c r="G61" s="10"/>
      <c r="H61" s="10"/>
      <c r="I61" s="10"/>
      <c r="J61" s="10"/>
      <c r="K61" s="31" t="s">
        <v>43</v>
      </c>
      <c r="L61" s="10"/>
      <c r="M61" s="10"/>
      <c r="N61" s="10"/>
      <c r="O61" s="10"/>
      <c r="P61" s="10"/>
      <c r="Q61" s="10"/>
      <c r="R61" s="10" t="n">
        <f aca="false">R59-R39</f>
        <v>-108.9</v>
      </c>
      <c r="S61" s="31" t="s">
        <v>43</v>
      </c>
      <c r="T61" s="33"/>
      <c r="U61" s="33"/>
      <c r="V61" s="33"/>
      <c r="W61" s="33"/>
      <c r="X61" s="33"/>
      <c r="Y61" s="10" t="n">
        <f aca="false">Y59-Y39</f>
        <v>-119.2</v>
      </c>
    </row>
    <row r="62" customFormat="false" ht="12.8" hidden="false" customHeight="false" outlineLevel="0" collapsed="false">
      <c r="A62" s="40" t="s">
        <v>126</v>
      </c>
      <c r="B62" s="20" t="s">
        <v>125</v>
      </c>
      <c r="C62" s="12"/>
      <c r="D62" s="12"/>
      <c r="E62" s="12"/>
      <c r="G62" s="12"/>
      <c r="H62" s="12"/>
      <c r="I62" s="12"/>
      <c r="J62" s="12"/>
      <c r="K62" s="20" t="s">
        <v>125</v>
      </c>
      <c r="L62" s="12"/>
      <c r="M62" s="12"/>
      <c r="N62" s="12"/>
      <c r="O62" s="12"/>
      <c r="P62" s="12"/>
      <c r="Q62" s="12"/>
      <c r="R62" s="65" t="n">
        <f aca="false">1000000*10^(R61/20)</f>
        <v>3.58921934645005</v>
      </c>
      <c r="S62" s="20" t="s">
        <v>125</v>
      </c>
      <c r="T62" s="66"/>
      <c r="U62" s="66"/>
      <c r="V62" s="66"/>
      <c r="W62" s="66"/>
      <c r="X62" s="66"/>
      <c r="Y62" s="65" t="n">
        <f aca="false">1000000*10^(Y61/20)</f>
        <v>1.09647819614319</v>
      </c>
    </row>
  </sheetData>
  <printOptions headings="false" gridLines="false" gridLinesSet="true" horizontalCentered="false" verticalCentered="false"/>
  <pageMargins left="0.747916666666667" right="0.747916666666667" top="1.61527777777778" bottom="1.61527777777778" header="0.984027777777778" footer="0.984027777777778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&amp;L4-fach-OPVs</oddHeader>
    <oddFooter>&amp;L&amp;F &amp;D&amp;CSeite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363899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2000-11-20T14:09:55Z</dcterms:created>
  <dc:creator>Heckert</dc:creator>
  <dc:language>de-DE</dc:language>
  <cp:lastModifiedBy>hjh </cp:lastModifiedBy>
  <cp:lastPrinted>2012-09-26T15:45:13Z</cp:lastPrinted>
  <dcterms:modified xsi:type="dcterms:W3CDTF">2017-09-08T01:04:38Z</dcterms:modified>
  <cp:revision>313</cp:revision>
</cp:coreProperties>
</file>